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ughbook\Desktop\CABS  Businiess\"/>
    </mc:Choice>
  </mc:AlternateContent>
  <bookViews>
    <workbookView xWindow="0" yWindow="0" windowWidth="16170" windowHeight="5535" tabRatio="770" activeTab="1"/>
  </bookViews>
  <sheets>
    <sheet name="Instructions" sheetId="27" r:id="rId1"/>
    <sheet name="January" sheetId="1" r:id="rId2"/>
    <sheet name="February" sheetId="41" r:id="rId3"/>
    <sheet name="March" sheetId="52" r:id="rId4"/>
    <sheet name="April" sheetId="42" r:id="rId5"/>
    <sheet name="May" sheetId="43" r:id="rId6"/>
    <sheet name="June" sheetId="44" r:id="rId7"/>
    <sheet name="July" sheetId="45" r:id="rId8"/>
    <sheet name="August" sheetId="46" r:id="rId9"/>
    <sheet name="September" sheetId="47" r:id="rId10"/>
    <sheet name="October" sheetId="48" r:id="rId11"/>
    <sheet name="November" sheetId="49" r:id="rId12"/>
    <sheet name="December" sheetId="50" r:id="rId13"/>
    <sheet name="Graphs" sheetId="51" r:id="rId14"/>
    <sheet name="YTD Totals" sheetId="26" r:id="rId15"/>
  </sheets>
  <definedNames>
    <definedName name="Bought_Trailer" localSheetId="4">April!$B$5</definedName>
    <definedName name="Bought_Trailer" localSheetId="8">August!$B$5</definedName>
    <definedName name="Bought_Trailer" localSheetId="12">December!$B$5</definedName>
    <definedName name="Bought_Trailer" localSheetId="2">February!$B$5</definedName>
    <definedName name="Bought_Trailer" localSheetId="7">July!$B$5</definedName>
    <definedName name="Bought_Trailer" localSheetId="6">June!$B$5</definedName>
    <definedName name="Bought_Trailer" localSheetId="3">March!$B$5</definedName>
    <definedName name="Bought_Trailer" localSheetId="5">May!$B$5</definedName>
    <definedName name="Bought_Trailer" localSheetId="11">November!$B$5</definedName>
    <definedName name="Bought_Trailer" localSheetId="10">October!$B$5</definedName>
    <definedName name="Bought_Trailer" localSheetId="9">September!$B$5</definedName>
    <definedName name="Bought_Trailer">January!$B$5</definedName>
    <definedName name="Date_Bought_Trailer" localSheetId="4">April!$B$5</definedName>
    <definedName name="Date_Bought_Trailer" localSheetId="8">August!$B$5</definedName>
    <definedName name="Date_Bought_Trailer" localSheetId="12">December!$B$5</definedName>
    <definedName name="Date_Bought_Trailer" localSheetId="2">February!$B$5</definedName>
    <definedName name="Date_Bought_Trailer" localSheetId="7">July!$B$5</definedName>
    <definedName name="Date_Bought_Trailer" localSheetId="6">June!$B$5</definedName>
    <definedName name="Date_Bought_Trailer" localSheetId="3">March!$B$5</definedName>
    <definedName name="Date_Bought_Trailer" localSheetId="5">May!$B$5</definedName>
    <definedName name="Date_Bought_Trailer" localSheetId="11">November!$B$5</definedName>
    <definedName name="Date_Bought_Trailer" localSheetId="10">October!$B$5</definedName>
    <definedName name="Date_Bought_Trailer" localSheetId="9">September!$B$5</definedName>
    <definedName name="Date_Bought_Trailer">January!$B$5</definedName>
    <definedName name="Date_Changed_Maint_Fund" localSheetId="4">April!$D$5</definedName>
    <definedName name="Date_Changed_Maint_Fund" localSheetId="8">August!$D$5</definedName>
    <definedName name="Date_Changed_Maint_Fund" localSheetId="12">December!$D$5</definedName>
    <definedName name="Date_Changed_Maint_Fund" localSheetId="2">February!$D$5</definedName>
    <definedName name="Date_Changed_Maint_Fund" localSheetId="7">July!$D$5</definedName>
    <definedName name="Date_Changed_Maint_Fund" localSheetId="6">June!$D$5</definedName>
    <definedName name="Date_Changed_Maint_Fund" localSheetId="3">March!$D$5</definedName>
    <definedName name="Date_Changed_Maint_Fund" localSheetId="5">May!$D$5</definedName>
    <definedName name="Date_Changed_Maint_Fund" localSheetId="11">November!$D$5</definedName>
    <definedName name="Date_Changed_Maint_Fund" localSheetId="10">October!$D$5</definedName>
    <definedName name="Date_Changed_Maint_Fund" localSheetId="9">September!$D$5</definedName>
    <definedName name="Date_Changed_Maint_Fund">January!$D$5</definedName>
    <definedName name="_xlnm.Print_Area" localSheetId="0">Instructions!$A$1:$A$37</definedName>
  </definedNames>
  <calcPr calcId="162913"/>
</workbook>
</file>

<file path=xl/calcChain.xml><?xml version="1.0" encoding="utf-8"?>
<calcChain xmlns="http://schemas.openxmlformats.org/spreadsheetml/2006/main">
  <c r="B16" i="26" l="1"/>
  <c r="B15" i="26"/>
  <c r="B14" i="26"/>
  <c r="B13" i="26"/>
  <c r="B12" i="26" l="1"/>
  <c r="B11" i="26"/>
  <c r="B10" i="26"/>
  <c r="L46" i="52" l="1"/>
  <c r="D46" i="52"/>
  <c r="G46" i="52" s="1"/>
  <c r="L45" i="52"/>
  <c r="D45" i="52"/>
  <c r="G45" i="52" s="1"/>
  <c r="L44" i="52"/>
  <c r="D44" i="52"/>
  <c r="G44" i="52" s="1"/>
  <c r="L43" i="52"/>
  <c r="D43" i="52"/>
  <c r="G43" i="52" s="1"/>
  <c r="L42" i="52"/>
  <c r="D42" i="52"/>
  <c r="G42" i="52" s="1"/>
  <c r="L41" i="52"/>
  <c r="D41" i="52"/>
  <c r="G41" i="52" s="1"/>
  <c r="L40" i="52"/>
  <c r="D40" i="52"/>
  <c r="G40" i="52" s="1"/>
  <c r="L39" i="52"/>
  <c r="D39" i="52"/>
  <c r="G39" i="52" s="1"/>
  <c r="L38" i="52"/>
  <c r="D38" i="52"/>
  <c r="G38" i="52" s="1"/>
  <c r="L37" i="52"/>
  <c r="D37" i="52"/>
  <c r="G37" i="52" s="1"/>
  <c r="L36" i="52"/>
  <c r="D36" i="52"/>
  <c r="G36" i="52" s="1"/>
  <c r="L35" i="52"/>
  <c r="D35" i="52"/>
  <c r="G35" i="52" s="1"/>
  <c r="L34" i="52"/>
  <c r="D34" i="52"/>
  <c r="G34" i="52" s="1"/>
  <c r="L33" i="52"/>
  <c r="D33" i="52"/>
  <c r="G33" i="52" s="1"/>
  <c r="L32" i="52"/>
  <c r="D32" i="52"/>
  <c r="G32" i="52" s="1"/>
  <c r="L31" i="52"/>
  <c r="D31" i="52"/>
  <c r="G31" i="52" s="1"/>
  <c r="L30" i="52"/>
  <c r="D30" i="52"/>
  <c r="G30" i="52" s="1"/>
  <c r="L29" i="52"/>
  <c r="D29" i="52"/>
  <c r="G29" i="52" s="1"/>
  <c r="L28" i="52"/>
  <c r="D28" i="52"/>
  <c r="G28" i="52" s="1"/>
  <c r="L27" i="52"/>
  <c r="D27" i="52"/>
  <c r="G27" i="52" s="1"/>
  <c r="L26" i="52"/>
  <c r="D26" i="52"/>
  <c r="G26" i="52" s="1"/>
  <c r="L25" i="52"/>
  <c r="D25" i="52"/>
  <c r="G25" i="52" s="1"/>
  <c r="L24" i="52"/>
  <c r="D24" i="52"/>
  <c r="G24" i="52" s="1"/>
  <c r="L23" i="52"/>
  <c r="D23" i="52"/>
  <c r="G23" i="52" s="1"/>
  <c r="L22" i="52"/>
  <c r="D22" i="52"/>
  <c r="G22" i="52" s="1"/>
  <c r="L21" i="52"/>
  <c r="K21" i="52"/>
  <c r="D21" i="52"/>
  <c r="G21" i="52" s="1"/>
  <c r="L20" i="52"/>
  <c r="D20" i="52"/>
  <c r="G20" i="52" s="1"/>
  <c r="L19" i="52"/>
  <c r="D19" i="52"/>
  <c r="G19" i="52" s="1"/>
  <c r="L18" i="52"/>
  <c r="D18" i="52"/>
  <c r="G18" i="52" s="1"/>
  <c r="L17" i="52"/>
  <c r="D17" i="52"/>
  <c r="G17" i="52" s="1"/>
  <c r="L16" i="52"/>
  <c r="D16" i="52"/>
  <c r="G16" i="52" s="1"/>
  <c r="L15" i="52"/>
  <c r="D15" i="52"/>
  <c r="G15" i="52" s="1"/>
  <c r="L14" i="52"/>
  <c r="D14" i="52"/>
  <c r="G14" i="52" s="1"/>
  <c r="L13" i="52"/>
  <c r="D13" i="52"/>
  <c r="G13" i="52" s="1"/>
  <c r="L12" i="52"/>
  <c r="D12" i="52"/>
  <c r="G12" i="52" s="1"/>
  <c r="L11" i="52"/>
  <c r="D11" i="52"/>
  <c r="G11" i="52" s="1"/>
  <c r="L10" i="52"/>
  <c r="L9" i="52" s="1"/>
  <c r="K20" i="52" s="1"/>
  <c r="D10" i="52"/>
  <c r="G10" i="52" s="1"/>
  <c r="Q9" i="52"/>
  <c r="K23" i="52" s="1"/>
  <c r="P9" i="52"/>
  <c r="K22" i="52" s="1"/>
  <c r="O9" i="52"/>
  <c r="N9" i="52"/>
  <c r="M9" i="52"/>
  <c r="I5" i="52" s="1"/>
  <c r="H9" i="52"/>
  <c r="F9" i="52"/>
  <c r="E9" i="52"/>
  <c r="C9" i="52"/>
  <c r="I4" i="52"/>
  <c r="G9" i="52" l="1"/>
  <c r="K3" i="52"/>
  <c r="B5" i="51" s="1"/>
  <c r="D9" i="52"/>
  <c r="I3" i="52"/>
  <c r="K2" i="52" l="1"/>
  <c r="K19" i="52"/>
  <c r="K9" i="52" l="1"/>
  <c r="K24" i="52"/>
  <c r="K4" i="52" s="1"/>
  <c r="C5" i="51" s="1"/>
  <c r="L10" i="1"/>
  <c r="L11" i="1"/>
  <c r="L12" i="1"/>
  <c r="L13" i="1"/>
  <c r="L14" i="1"/>
  <c r="M4" i="52" l="1"/>
  <c r="I2" i="52"/>
  <c r="D5" i="51" s="1"/>
  <c r="E5" i="51" s="1"/>
  <c r="M2" i="52"/>
  <c r="M4" i="50"/>
  <c r="G14" i="51" s="1"/>
  <c r="M4" i="49"/>
  <c r="G13" i="51" s="1"/>
  <c r="M4" i="48"/>
  <c r="G12" i="51" s="1"/>
  <c r="M4" i="47"/>
  <c r="G11" i="51" s="1"/>
  <c r="M4" i="46"/>
  <c r="G10" i="51" s="1"/>
  <c r="L2" i="52" l="1"/>
  <c r="F5" i="51"/>
  <c r="G2" i="52"/>
  <c r="I13" i="52" s="1"/>
  <c r="G5" i="51"/>
  <c r="M4" i="45"/>
  <c r="G9" i="51" s="1"/>
  <c r="M4" i="44"/>
  <c r="G8" i="51" s="1"/>
  <c r="M4" i="43"/>
  <c r="G7" i="51" s="1"/>
  <c r="M4" i="42"/>
  <c r="G6" i="51" s="1"/>
  <c r="D10" i="1"/>
  <c r="I38" i="52" l="1"/>
  <c r="I18" i="52"/>
  <c r="I44" i="52"/>
  <c r="I29" i="52"/>
  <c r="I30" i="52"/>
  <c r="I42" i="52"/>
  <c r="I36" i="52"/>
  <c r="I10" i="52"/>
  <c r="I35" i="52"/>
  <c r="I41" i="52"/>
  <c r="I11" i="52"/>
  <c r="I19" i="52"/>
  <c r="I32" i="52"/>
  <c r="I27" i="52"/>
  <c r="I33" i="52"/>
  <c r="I39" i="52"/>
  <c r="I12" i="52"/>
  <c r="I24" i="52"/>
  <c r="I14" i="52"/>
  <c r="I21" i="52"/>
  <c r="I25" i="52"/>
  <c r="I28" i="52"/>
  <c r="I31" i="52"/>
  <c r="I34" i="52"/>
  <c r="I45" i="52"/>
  <c r="I16" i="52"/>
  <c r="I17" i="52"/>
  <c r="I43" i="52"/>
  <c r="I46" i="52"/>
  <c r="I15" i="52"/>
  <c r="I23" i="52"/>
  <c r="I22" i="52"/>
  <c r="I20" i="52"/>
  <c r="I26" i="52"/>
  <c r="I37" i="52"/>
  <c r="I40" i="52"/>
  <c r="L46" i="50"/>
  <c r="L45" i="50"/>
  <c r="L44" i="50"/>
  <c r="L43" i="50"/>
  <c r="L42" i="50"/>
  <c r="L41" i="50"/>
  <c r="L40" i="50"/>
  <c r="L39" i="50"/>
  <c r="L38" i="50"/>
  <c r="L37" i="50"/>
  <c r="L36" i="50"/>
  <c r="L35" i="50"/>
  <c r="L34" i="50"/>
  <c r="L33" i="50"/>
  <c r="L32" i="50"/>
  <c r="L31" i="50"/>
  <c r="L30" i="50"/>
  <c r="L29" i="50"/>
  <c r="L28" i="50"/>
  <c r="L27" i="50"/>
  <c r="L26" i="50"/>
  <c r="L25" i="50"/>
  <c r="L24" i="50"/>
  <c r="L23" i="50"/>
  <c r="L22" i="50"/>
  <c r="L21" i="50"/>
  <c r="L20" i="50"/>
  <c r="L19" i="50"/>
  <c r="L18" i="50"/>
  <c r="L17" i="50"/>
  <c r="L16" i="50"/>
  <c r="L15" i="50"/>
  <c r="L14" i="50"/>
  <c r="L13" i="50"/>
  <c r="L12" i="50"/>
  <c r="L11" i="50"/>
  <c r="L10" i="50"/>
  <c r="L46" i="49"/>
  <c r="L45" i="49"/>
  <c r="L44" i="49"/>
  <c r="L43" i="49"/>
  <c r="L42" i="49"/>
  <c r="L41" i="49"/>
  <c r="L40" i="49"/>
  <c r="L39" i="49"/>
  <c r="L38" i="49"/>
  <c r="L37" i="49"/>
  <c r="L36" i="49"/>
  <c r="L35" i="49"/>
  <c r="L34" i="49"/>
  <c r="L33" i="49"/>
  <c r="L32" i="49"/>
  <c r="L31" i="49"/>
  <c r="L30" i="49"/>
  <c r="L29" i="49"/>
  <c r="L28" i="49"/>
  <c r="L27" i="49"/>
  <c r="L26" i="49"/>
  <c r="L25" i="49"/>
  <c r="L24" i="49"/>
  <c r="L23" i="49"/>
  <c r="L22" i="49"/>
  <c r="L21" i="49"/>
  <c r="L20" i="49"/>
  <c r="L19" i="49"/>
  <c r="L18" i="49"/>
  <c r="L17" i="49"/>
  <c r="L16" i="49"/>
  <c r="L15" i="49"/>
  <c r="L14" i="49"/>
  <c r="L13" i="49"/>
  <c r="L12" i="49"/>
  <c r="L11" i="49"/>
  <c r="L10" i="49"/>
  <c r="L46" i="48"/>
  <c r="L45" i="48"/>
  <c r="L44" i="48"/>
  <c r="L43" i="48"/>
  <c r="L42" i="48"/>
  <c r="L41" i="48"/>
  <c r="L40" i="48"/>
  <c r="L39" i="48"/>
  <c r="L38" i="48"/>
  <c r="L37" i="48"/>
  <c r="L36" i="48"/>
  <c r="L35" i="48"/>
  <c r="L34" i="48"/>
  <c r="L33" i="48"/>
  <c r="L32" i="48"/>
  <c r="L31" i="48"/>
  <c r="L30" i="48"/>
  <c r="L29" i="48"/>
  <c r="L28" i="48"/>
  <c r="L27" i="48"/>
  <c r="L26" i="48"/>
  <c r="L25" i="48"/>
  <c r="L24" i="48"/>
  <c r="L23" i="48"/>
  <c r="L22" i="48"/>
  <c r="L21" i="48"/>
  <c r="L20" i="48"/>
  <c r="L19" i="48"/>
  <c r="L18" i="48"/>
  <c r="L17" i="48"/>
  <c r="L16" i="48"/>
  <c r="L15" i="48"/>
  <c r="L14" i="48"/>
  <c r="L13" i="48"/>
  <c r="L12" i="48"/>
  <c r="L11" i="48"/>
  <c r="L10" i="48"/>
  <c r="L46" i="47"/>
  <c r="L45" i="47"/>
  <c r="L44" i="47"/>
  <c r="L43" i="47"/>
  <c r="L42" i="47"/>
  <c r="L41" i="47"/>
  <c r="L40" i="47"/>
  <c r="L39" i="47"/>
  <c r="L38" i="47"/>
  <c r="L37" i="47"/>
  <c r="L36" i="47"/>
  <c r="L35" i="47"/>
  <c r="L34" i="47"/>
  <c r="L33" i="47"/>
  <c r="L32" i="47"/>
  <c r="L31" i="47"/>
  <c r="L30" i="47"/>
  <c r="L29" i="47"/>
  <c r="L28" i="47"/>
  <c r="L27" i="47"/>
  <c r="L26" i="47"/>
  <c r="L25" i="47"/>
  <c r="L24" i="47"/>
  <c r="L23" i="47"/>
  <c r="L22" i="47"/>
  <c r="L21" i="47"/>
  <c r="L20" i="47"/>
  <c r="L19" i="47"/>
  <c r="L18" i="47"/>
  <c r="L17" i="47"/>
  <c r="L16" i="47"/>
  <c r="L15" i="47"/>
  <c r="L14" i="47"/>
  <c r="L13" i="47"/>
  <c r="L12" i="47"/>
  <c r="L11" i="47"/>
  <c r="L10" i="47"/>
  <c r="L46" i="46"/>
  <c r="L45" i="46"/>
  <c r="L44" i="46"/>
  <c r="L43" i="46"/>
  <c r="L42" i="46"/>
  <c r="L41" i="46"/>
  <c r="L40" i="46"/>
  <c r="L39" i="46"/>
  <c r="L38" i="46"/>
  <c r="L37" i="46"/>
  <c r="L36" i="46"/>
  <c r="L35" i="46"/>
  <c r="L34" i="46"/>
  <c r="L33" i="46"/>
  <c r="L32" i="46"/>
  <c r="L31" i="46"/>
  <c r="L30" i="46"/>
  <c r="L29" i="46"/>
  <c r="L28" i="46"/>
  <c r="L27" i="46"/>
  <c r="L26" i="46"/>
  <c r="L25" i="46"/>
  <c r="L24" i="46"/>
  <c r="L23" i="46"/>
  <c r="L22" i="46"/>
  <c r="L21" i="46"/>
  <c r="L20" i="46"/>
  <c r="L19" i="46"/>
  <c r="L18" i="46"/>
  <c r="L17" i="46"/>
  <c r="L16" i="46"/>
  <c r="L15" i="46"/>
  <c r="L14" i="46"/>
  <c r="L13" i="46"/>
  <c r="L12" i="46"/>
  <c r="L11" i="46"/>
  <c r="L10" i="46"/>
  <c r="L46" i="45"/>
  <c r="L45" i="45"/>
  <c r="L44" i="45"/>
  <c r="L43" i="45"/>
  <c r="L42" i="45"/>
  <c r="L41" i="45"/>
  <c r="L40" i="45"/>
  <c r="L39" i="45"/>
  <c r="L38" i="45"/>
  <c r="L37" i="45"/>
  <c r="L36" i="45"/>
  <c r="L35" i="45"/>
  <c r="L34" i="45"/>
  <c r="L33" i="45"/>
  <c r="L32" i="45"/>
  <c r="L31" i="45"/>
  <c r="L30" i="45"/>
  <c r="L29" i="45"/>
  <c r="L28" i="45"/>
  <c r="L27" i="45"/>
  <c r="L26" i="45"/>
  <c r="L25" i="45"/>
  <c r="L24" i="45"/>
  <c r="L23" i="45"/>
  <c r="L22" i="45"/>
  <c r="L21" i="45"/>
  <c r="L20" i="45"/>
  <c r="L19" i="45"/>
  <c r="L18" i="45"/>
  <c r="L17" i="45"/>
  <c r="L16" i="45"/>
  <c r="L15" i="45"/>
  <c r="L14" i="45"/>
  <c r="L13" i="45"/>
  <c r="L12" i="45"/>
  <c r="L11" i="45"/>
  <c r="L10" i="45"/>
  <c r="L46" i="44"/>
  <c r="L45" i="44"/>
  <c r="L44" i="44"/>
  <c r="L43" i="44"/>
  <c r="L42" i="44"/>
  <c r="L41" i="44"/>
  <c r="L40" i="44"/>
  <c r="L39" i="44"/>
  <c r="L38" i="44"/>
  <c r="L37" i="44"/>
  <c r="L36" i="44"/>
  <c r="L35" i="44"/>
  <c r="L34" i="44"/>
  <c r="L33" i="44"/>
  <c r="L32" i="44"/>
  <c r="L31" i="44"/>
  <c r="L30" i="44"/>
  <c r="L29" i="44"/>
  <c r="L28" i="44"/>
  <c r="L27" i="44"/>
  <c r="L26" i="44"/>
  <c r="L25" i="44"/>
  <c r="L24" i="44"/>
  <c r="L23" i="44"/>
  <c r="L22" i="44"/>
  <c r="L21" i="44"/>
  <c r="L20" i="44"/>
  <c r="L19" i="44"/>
  <c r="L18" i="44"/>
  <c r="L17" i="44"/>
  <c r="L16" i="44"/>
  <c r="L15" i="44"/>
  <c r="L14" i="44"/>
  <c r="L13" i="44"/>
  <c r="L12" i="44"/>
  <c r="L11" i="44"/>
  <c r="L10" i="44"/>
  <c r="L46" i="43"/>
  <c r="L45" i="43"/>
  <c r="L44" i="43"/>
  <c r="L43" i="43"/>
  <c r="L42" i="43"/>
  <c r="L41" i="43"/>
  <c r="L40" i="43"/>
  <c r="L39" i="43"/>
  <c r="L38" i="43"/>
  <c r="L37" i="43"/>
  <c r="L36" i="43"/>
  <c r="L35" i="43"/>
  <c r="L34" i="43"/>
  <c r="L33" i="43"/>
  <c r="L32" i="43"/>
  <c r="L31" i="43"/>
  <c r="L30" i="43"/>
  <c r="L29" i="43"/>
  <c r="L28" i="43"/>
  <c r="L27" i="43"/>
  <c r="L26" i="43"/>
  <c r="L25" i="43"/>
  <c r="L24" i="43"/>
  <c r="L23" i="43"/>
  <c r="L22" i="43"/>
  <c r="L21" i="43"/>
  <c r="L20" i="43"/>
  <c r="L19" i="43"/>
  <c r="L18" i="43"/>
  <c r="L17" i="43"/>
  <c r="L16" i="43"/>
  <c r="L15" i="43"/>
  <c r="L14" i="43"/>
  <c r="L13" i="43"/>
  <c r="L12" i="43"/>
  <c r="L11" i="43"/>
  <c r="L10" i="43"/>
  <c r="L46" i="42"/>
  <c r="L45" i="42"/>
  <c r="L44" i="42"/>
  <c r="L43" i="42"/>
  <c r="L42" i="42"/>
  <c r="L41" i="42"/>
  <c r="L40" i="42"/>
  <c r="L39" i="42"/>
  <c r="L38" i="42"/>
  <c r="L37" i="42"/>
  <c r="L36" i="42"/>
  <c r="L35" i="42"/>
  <c r="L34" i="42"/>
  <c r="L33" i="42"/>
  <c r="L32" i="42"/>
  <c r="L31" i="42"/>
  <c r="L30" i="42"/>
  <c r="L29" i="42"/>
  <c r="L28" i="42"/>
  <c r="L27" i="42"/>
  <c r="L26" i="42"/>
  <c r="L25" i="42"/>
  <c r="L24" i="42"/>
  <c r="L23" i="42"/>
  <c r="L22" i="42"/>
  <c r="L21" i="42"/>
  <c r="L20" i="42"/>
  <c r="L19" i="42"/>
  <c r="L18" i="42"/>
  <c r="L17" i="42"/>
  <c r="L16" i="42"/>
  <c r="L15" i="42"/>
  <c r="L14" i="42"/>
  <c r="L13" i="42"/>
  <c r="L12" i="42"/>
  <c r="L11" i="42"/>
  <c r="L10" i="42"/>
  <c r="L10" i="41"/>
  <c r="L46" i="41"/>
  <c r="L45" i="41"/>
  <c r="L44" i="41"/>
  <c r="L43" i="41"/>
  <c r="L42" i="41"/>
  <c r="L41" i="41"/>
  <c r="L40" i="41"/>
  <c r="L39" i="41"/>
  <c r="L38" i="41"/>
  <c r="L37" i="41"/>
  <c r="L36" i="41"/>
  <c r="L35" i="41"/>
  <c r="L34" i="41"/>
  <c r="L33" i="41"/>
  <c r="L32" i="41"/>
  <c r="L31" i="41"/>
  <c r="L30" i="41"/>
  <c r="L29" i="41"/>
  <c r="L28" i="41"/>
  <c r="L27" i="41"/>
  <c r="L26" i="41"/>
  <c r="L25" i="41"/>
  <c r="L24" i="41"/>
  <c r="L23" i="41"/>
  <c r="L22" i="41"/>
  <c r="L21" i="41"/>
  <c r="L20" i="41"/>
  <c r="L19" i="41"/>
  <c r="L18" i="41"/>
  <c r="L17" i="41"/>
  <c r="L16" i="41"/>
  <c r="L15" i="41"/>
  <c r="L14" i="41"/>
  <c r="L13" i="41"/>
  <c r="L12" i="41"/>
  <c r="L11" i="4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I9" i="52" l="1"/>
  <c r="D46" i="50"/>
  <c r="G46" i="50" s="1"/>
  <c r="D45" i="50"/>
  <c r="G45" i="50" s="1"/>
  <c r="D44" i="50"/>
  <c r="G44" i="50" s="1"/>
  <c r="D43" i="50"/>
  <c r="G43" i="50" s="1"/>
  <c r="D42" i="50"/>
  <c r="G42" i="50" s="1"/>
  <c r="D41" i="50"/>
  <c r="G41" i="50" s="1"/>
  <c r="D40" i="50"/>
  <c r="G40" i="50" s="1"/>
  <c r="D39" i="50"/>
  <c r="G39" i="50" s="1"/>
  <c r="D38" i="50"/>
  <c r="G38" i="50" s="1"/>
  <c r="D37" i="50"/>
  <c r="G37" i="50" s="1"/>
  <c r="D36" i="50"/>
  <c r="G36" i="50" s="1"/>
  <c r="D35" i="50"/>
  <c r="G35" i="50" s="1"/>
  <c r="D34" i="50"/>
  <c r="G34" i="50" s="1"/>
  <c r="D33" i="50"/>
  <c r="G33" i="50" s="1"/>
  <c r="D32" i="50"/>
  <c r="G32" i="50" s="1"/>
  <c r="D31" i="50"/>
  <c r="G31" i="50" s="1"/>
  <c r="D30" i="50"/>
  <c r="G30" i="50" s="1"/>
  <c r="D29" i="50"/>
  <c r="G29" i="50" s="1"/>
  <c r="D28" i="50"/>
  <c r="G28" i="50" s="1"/>
  <c r="D27" i="50"/>
  <c r="G27" i="50" s="1"/>
  <c r="D26" i="50"/>
  <c r="G26" i="50" s="1"/>
  <c r="D25" i="50"/>
  <c r="D24" i="50"/>
  <c r="G24" i="50" s="1"/>
  <c r="D23" i="50"/>
  <c r="G23" i="50" s="1"/>
  <c r="D22" i="50"/>
  <c r="G22" i="50" s="1"/>
  <c r="K21" i="50"/>
  <c r="D21" i="50"/>
  <c r="G21" i="50" s="1"/>
  <c r="D20" i="50"/>
  <c r="G20" i="50" s="1"/>
  <c r="D19" i="50"/>
  <c r="G19" i="50" s="1"/>
  <c r="D18" i="50"/>
  <c r="G18" i="50" s="1"/>
  <c r="D17" i="50"/>
  <c r="G17" i="50" s="1"/>
  <c r="D16" i="50"/>
  <c r="G16" i="50" s="1"/>
  <c r="D15" i="50"/>
  <c r="G15" i="50" s="1"/>
  <c r="D14" i="50"/>
  <c r="G14" i="50" s="1"/>
  <c r="D13" i="50"/>
  <c r="G13" i="50" s="1"/>
  <c r="D12" i="50"/>
  <c r="G12" i="50" s="1"/>
  <c r="D11" i="50"/>
  <c r="G11" i="50" s="1"/>
  <c r="D10" i="50"/>
  <c r="G10" i="50" s="1"/>
  <c r="Q9" i="50"/>
  <c r="K23" i="50" s="1"/>
  <c r="P9" i="50"/>
  <c r="K22" i="50" s="1"/>
  <c r="O9" i="50"/>
  <c r="N9" i="50"/>
  <c r="M9" i="50"/>
  <c r="H9" i="50"/>
  <c r="G2" i="50" s="1"/>
  <c r="F9" i="50"/>
  <c r="E9" i="50"/>
  <c r="C9" i="50"/>
  <c r="I4" i="50"/>
  <c r="I2" i="50"/>
  <c r="D14" i="51" s="1"/>
  <c r="E14" i="51" s="1"/>
  <c r="I13" i="50"/>
  <c r="D46" i="49"/>
  <c r="G46" i="49" s="1"/>
  <c r="D45" i="49"/>
  <c r="G45" i="49" s="1"/>
  <c r="D44" i="49"/>
  <c r="G44" i="49" s="1"/>
  <c r="D43" i="49"/>
  <c r="G43" i="49" s="1"/>
  <c r="D42" i="49"/>
  <c r="G42" i="49" s="1"/>
  <c r="D41" i="49"/>
  <c r="G41" i="49" s="1"/>
  <c r="D40" i="49"/>
  <c r="G40" i="49" s="1"/>
  <c r="D39" i="49"/>
  <c r="G39" i="49" s="1"/>
  <c r="D38" i="49"/>
  <c r="G38" i="49" s="1"/>
  <c r="D37" i="49"/>
  <c r="G37" i="49" s="1"/>
  <c r="D36" i="49"/>
  <c r="G36" i="49" s="1"/>
  <c r="D35" i="49"/>
  <c r="G35" i="49" s="1"/>
  <c r="D34" i="49"/>
  <c r="G34" i="49" s="1"/>
  <c r="D33" i="49"/>
  <c r="G33" i="49" s="1"/>
  <c r="D32" i="49"/>
  <c r="G32" i="49" s="1"/>
  <c r="D31" i="49"/>
  <c r="G31" i="49" s="1"/>
  <c r="D30" i="49"/>
  <c r="G30" i="49" s="1"/>
  <c r="D29" i="49"/>
  <c r="G29" i="49" s="1"/>
  <c r="D28" i="49"/>
  <c r="G28" i="49" s="1"/>
  <c r="D27" i="49"/>
  <c r="G27" i="49" s="1"/>
  <c r="D26" i="49"/>
  <c r="G26" i="49" s="1"/>
  <c r="D25" i="49"/>
  <c r="G25" i="49" s="1"/>
  <c r="D24" i="49"/>
  <c r="G24" i="49" s="1"/>
  <c r="D23" i="49"/>
  <c r="G23" i="49" s="1"/>
  <c r="D22" i="49"/>
  <c r="G22" i="49" s="1"/>
  <c r="K21" i="49"/>
  <c r="D21" i="49"/>
  <c r="G21" i="49" s="1"/>
  <c r="D20" i="49"/>
  <c r="G20" i="49" s="1"/>
  <c r="D19" i="49"/>
  <c r="G19" i="49" s="1"/>
  <c r="D18" i="49"/>
  <c r="G18" i="49" s="1"/>
  <c r="D17" i="49"/>
  <c r="G17" i="49" s="1"/>
  <c r="D16" i="49"/>
  <c r="G16" i="49" s="1"/>
  <c r="D15" i="49"/>
  <c r="G15" i="49" s="1"/>
  <c r="D14" i="49"/>
  <c r="G14" i="49" s="1"/>
  <c r="D13" i="49"/>
  <c r="G13" i="49" s="1"/>
  <c r="D12" i="49"/>
  <c r="G12" i="49" s="1"/>
  <c r="D11" i="49"/>
  <c r="G11" i="49" s="1"/>
  <c r="D10" i="49"/>
  <c r="G10" i="49" s="1"/>
  <c r="Q9" i="49"/>
  <c r="K23" i="49" s="1"/>
  <c r="P9" i="49"/>
  <c r="K22" i="49" s="1"/>
  <c r="O9" i="49"/>
  <c r="N9" i="49"/>
  <c r="M9" i="49"/>
  <c r="I5" i="49" s="1"/>
  <c r="H9" i="49"/>
  <c r="F9" i="49"/>
  <c r="E9" i="49"/>
  <c r="C9" i="49"/>
  <c r="I4" i="49"/>
  <c r="D46" i="48"/>
  <c r="G46" i="48" s="1"/>
  <c r="D45" i="48"/>
  <c r="G45" i="48" s="1"/>
  <c r="D44" i="48"/>
  <c r="G44" i="48" s="1"/>
  <c r="D43" i="48"/>
  <c r="G43" i="48" s="1"/>
  <c r="D42" i="48"/>
  <c r="G42" i="48" s="1"/>
  <c r="D41" i="48"/>
  <c r="G41" i="48" s="1"/>
  <c r="D40" i="48"/>
  <c r="G40" i="48" s="1"/>
  <c r="D39" i="48"/>
  <c r="G39" i="48" s="1"/>
  <c r="D38" i="48"/>
  <c r="G38" i="48" s="1"/>
  <c r="D37" i="48"/>
  <c r="G37" i="48" s="1"/>
  <c r="D36" i="48"/>
  <c r="G36" i="48" s="1"/>
  <c r="D35" i="48"/>
  <c r="G35" i="48" s="1"/>
  <c r="D34" i="48"/>
  <c r="G34" i="48" s="1"/>
  <c r="D33" i="48"/>
  <c r="G33" i="48" s="1"/>
  <c r="D32" i="48"/>
  <c r="G32" i="48" s="1"/>
  <c r="D31" i="48"/>
  <c r="G31" i="48" s="1"/>
  <c r="D30" i="48"/>
  <c r="G30" i="48" s="1"/>
  <c r="D29" i="48"/>
  <c r="G29" i="48" s="1"/>
  <c r="D28" i="48"/>
  <c r="G28" i="48" s="1"/>
  <c r="D27" i="48"/>
  <c r="G27" i="48" s="1"/>
  <c r="D26" i="48"/>
  <c r="G26" i="48" s="1"/>
  <c r="D25" i="48"/>
  <c r="G25" i="48" s="1"/>
  <c r="D24" i="48"/>
  <c r="G24" i="48" s="1"/>
  <c r="D23" i="48"/>
  <c r="G23" i="48" s="1"/>
  <c r="D22" i="48"/>
  <c r="G22" i="48" s="1"/>
  <c r="K21" i="48"/>
  <c r="D21" i="48"/>
  <c r="G21" i="48" s="1"/>
  <c r="D20" i="48"/>
  <c r="D19" i="48"/>
  <c r="G19" i="48" s="1"/>
  <c r="D18" i="48"/>
  <c r="G18" i="48" s="1"/>
  <c r="D17" i="48"/>
  <c r="G17" i="48" s="1"/>
  <c r="D16" i="48"/>
  <c r="G16" i="48" s="1"/>
  <c r="D15" i="48"/>
  <c r="G15" i="48" s="1"/>
  <c r="D14" i="48"/>
  <c r="G14" i="48" s="1"/>
  <c r="D13" i="48"/>
  <c r="G13" i="48" s="1"/>
  <c r="D12" i="48"/>
  <c r="G12" i="48" s="1"/>
  <c r="D11" i="48"/>
  <c r="G11" i="48" s="1"/>
  <c r="D10" i="48"/>
  <c r="G10" i="48" s="1"/>
  <c r="Q9" i="48"/>
  <c r="K23" i="48" s="1"/>
  <c r="P9" i="48"/>
  <c r="K22" i="48" s="1"/>
  <c r="O9" i="48"/>
  <c r="N9" i="48"/>
  <c r="M9" i="48"/>
  <c r="H9" i="48"/>
  <c r="G2" i="48" s="1"/>
  <c r="F9" i="48"/>
  <c r="E9" i="48"/>
  <c r="C9" i="48"/>
  <c r="I5" i="48"/>
  <c r="I4" i="48"/>
  <c r="I3" i="48"/>
  <c r="I2" i="48"/>
  <c r="D12" i="51" s="1"/>
  <c r="E12" i="51" s="1"/>
  <c r="D46" i="47"/>
  <c r="G46" i="47" s="1"/>
  <c r="D45" i="47"/>
  <c r="G45" i="47" s="1"/>
  <c r="D44" i="47"/>
  <c r="G44" i="47" s="1"/>
  <c r="D43" i="47"/>
  <c r="G43" i="47" s="1"/>
  <c r="D42" i="47"/>
  <c r="G42" i="47" s="1"/>
  <c r="D41" i="47"/>
  <c r="G41" i="47" s="1"/>
  <c r="D40" i="47"/>
  <c r="G40" i="47" s="1"/>
  <c r="D39" i="47"/>
  <c r="G39" i="47" s="1"/>
  <c r="D38" i="47"/>
  <c r="G38" i="47" s="1"/>
  <c r="D37" i="47"/>
  <c r="G37" i="47" s="1"/>
  <c r="D36" i="47"/>
  <c r="G36" i="47" s="1"/>
  <c r="D35" i="47"/>
  <c r="G35" i="47" s="1"/>
  <c r="D34" i="47"/>
  <c r="G34" i="47" s="1"/>
  <c r="D33" i="47"/>
  <c r="G33" i="47" s="1"/>
  <c r="D32" i="47"/>
  <c r="G32" i="47" s="1"/>
  <c r="D31" i="47"/>
  <c r="G31" i="47" s="1"/>
  <c r="D30" i="47"/>
  <c r="G30" i="47" s="1"/>
  <c r="D29" i="47"/>
  <c r="G29" i="47" s="1"/>
  <c r="D28" i="47"/>
  <c r="G28" i="47" s="1"/>
  <c r="D27" i="47"/>
  <c r="G27" i="47" s="1"/>
  <c r="D26" i="47"/>
  <c r="G26" i="47" s="1"/>
  <c r="D25" i="47"/>
  <c r="G25" i="47" s="1"/>
  <c r="D24" i="47"/>
  <c r="G24" i="47" s="1"/>
  <c r="D23" i="47"/>
  <c r="G23" i="47" s="1"/>
  <c r="D22" i="47"/>
  <c r="G22" i="47" s="1"/>
  <c r="K21" i="47"/>
  <c r="D21" i="47"/>
  <c r="G21" i="47" s="1"/>
  <c r="D20" i="47"/>
  <c r="G20" i="47" s="1"/>
  <c r="D19" i="47"/>
  <c r="G19" i="47" s="1"/>
  <c r="D18" i="47"/>
  <c r="G18" i="47" s="1"/>
  <c r="D17" i="47"/>
  <c r="G17" i="47" s="1"/>
  <c r="D16" i="47"/>
  <c r="G16" i="47" s="1"/>
  <c r="D15" i="47"/>
  <c r="G15" i="47" s="1"/>
  <c r="D14" i="47"/>
  <c r="G14" i="47" s="1"/>
  <c r="D13" i="47"/>
  <c r="G13" i="47" s="1"/>
  <c r="D12" i="47"/>
  <c r="G12" i="47" s="1"/>
  <c r="D11" i="47"/>
  <c r="G11" i="47" s="1"/>
  <c r="D10" i="47"/>
  <c r="G10" i="47" s="1"/>
  <c r="Q9" i="47"/>
  <c r="K23" i="47" s="1"/>
  <c r="P9" i="47"/>
  <c r="K22" i="47" s="1"/>
  <c r="O9" i="47"/>
  <c r="N9" i="47"/>
  <c r="M9" i="47"/>
  <c r="I5" i="47" s="1"/>
  <c r="H9" i="47"/>
  <c r="F9" i="47"/>
  <c r="E9" i="47"/>
  <c r="C9" i="47"/>
  <c r="I4" i="47"/>
  <c r="D46" i="46"/>
  <c r="G46" i="46" s="1"/>
  <c r="D45" i="46"/>
  <c r="G45" i="46" s="1"/>
  <c r="D44" i="46"/>
  <c r="G44" i="46" s="1"/>
  <c r="D43" i="46"/>
  <c r="G43" i="46" s="1"/>
  <c r="D42" i="46"/>
  <c r="G42" i="46" s="1"/>
  <c r="D41" i="46"/>
  <c r="G41" i="46" s="1"/>
  <c r="D40" i="46"/>
  <c r="G40" i="46" s="1"/>
  <c r="D39" i="46"/>
  <c r="G39" i="46" s="1"/>
  <c r="D38" i="46"/>
  <c r="G38" i="46" s="1"/>
  <c r="D37" i="46"/>
  <c r="G37" i="46" s="1"/>
  <c r="D36" i="46"/>
  <c r="G36" i="46" s="1"/>
  <c r="D35" i="46"/>
  <c r="G35" i="46" s="1"/>
  <c r="D34" i="46"/>
  <c r="G34" i="46" s="1"/>
  <c r="D33" i="46"/>
  <c r="G33" i="46" s="1"/>
  <c r="D32" i="46"/>
  <c r="G32" i="46" s="1"/>
  <c r="D31" i="46"/>
  <c r="G31" i="46" s="1"/>
  <c r="D30" i="46"/>
  <c r="G30" i="46" s="1"/>
  <c r="D29" i="46"/>
  <c r="G29" i="46" s="1"/>
  <c r="D28" i="46"/>
  <c r="G28" i="46" s="1"/>
  <c r="D27" i="46"/>
  <c r="G27" i="46" s="1"/>
  <c r="D26" i="46"/>
  <c r="G26" i="46" s="1"/>
  <c r="D25" i="46"/>
  <c r="D24" i="46"/>
  <c r="G24" i="46" s="1"/>
  <c r="D23" i="46"/>
  <c r="G23" i="46" s="1"/>
  <c r="D22" i="46"/>
  <c r="G22" i="46" s="1"/>
  <c r="K21" i="46"/>
  <c r="D21" i="46"/>
  <c r="G21" i="46" s="1"/>
  <c r="D20" i="46"/>
  <c r="G20" i="46" s="1"/>
  <c r="D19" i="46"/>
  <c r="G19" i="46" s="1"/>
  <c r="D18" i="46"/>
  <c r="G18" i="46" s="1"/>
  <c r="D17" i="46"/>
  <c r="G17" i="46" s="1"/>
  <c r="D16" i="46"/>
  <c r="G16" i="46" s="1"/>
  <c r="D15" i="46"/>
  <c r="G15" i="46" s="1"/>
  <c r="D14" i="46"/>
  <c r="G14" i="46" s="1"/>
  <c r="D13" i="46"/>
  <c r="G13" i="46" s="1"/>
  <c r="D12" i="46"/>
  <c r="G12" i="46" s="1"/>
  <c r="D11" i="46"/>
  <c r="G11" i="46" s="1"/>
  <c r="D10" i="46"/>
  <c r="G10" i="46" s="1"/>
  <c r="Q9" i="46"/>
  <c r="K23" i="46" s="1"/>
  <c r="P9" i="46"/>
  <c r="K22" i="46" s="1"/>
  <c r="O9" i="46"/>
  <c r="N9" i="46"/>
  <c r="M9" i="46"/>
  <c r="H9" i="46"/>
  <c r="F9" i="46"/>
  <c r="E9" i="46"/>
  <c r="C9" i="46"/>
  <c r="I4" i="46"/>
  <c r="D46" i="45"/>
  <c r="G46" i="45" s="1"/>
  <c r="D45" i="45"/>
  <c r="G45" i="45" s="1"/>
  <c r="D44" i="45"/>
  <c r="G44" i="45" s="1"/>
  <c r="D43" i="45"/>
  <c r="G43" i="45" s="1"/>
  <c r="D42" i="45"/>
  <c r="G42" i="45" s="1"/>
  <c r="D41" i="45"/>
  <c r="G41" i="45" s="1"/>
  <c r="D40" i="45"/>
  <c r="G40" i="45" s="1"/>
  <c r="D39" i="45"/>
  <c r="G39" i="45" s="1"/>
  <c r="D38" i="45"/>
  <c r="G38" i="45" s="1"/>
  <c r="D37" i="45"/>
  <c r="G37" i="45" s="1"/>
  <c r="D36" i="45"/>
  <c r="G36" i="45" s="1"/>
  <c r="D35" i="45"/>
  <c r="G35" i="45" s="1"/>
  <c r="D34" i="45"/>
  <c r="G34" i="45" s="1"/>
  <c r="D33" i="45"/>
  <c r="G33" i="45" s="1"/>
  <c r="D32" i="45"/>
  <c r="G32" i="45" s="1"/>
  <c r="D31" i="45"/>
  <c r="G31" i="45" s="1"/>
  <c r="D30" i="45"/>
  <c r="G30" i="45" s="1"/>
  <c r="D29" i="45"/>
  <c r="G29" i="45" s="1"/>
  <c r="D28" i="45"/>
  <c r="G28" i="45" s="1"/>
  <c r="D27" i="45"/>
  <c r="G27" i="45" s="1"/>
  <c r="D26" i="45"/>
  <c r="G26" i="45" s="1"/>
  <c r="D25" i="45"/>
  <c r="G25" i="45" s="1"/>
  <c r="D24" i="45"/>
  <c r="G24" i="45" s="1"/>
  <c r="D23" i="45"/>
  <c r="G23" i="45" s="1"/>
  <c r="D22" i="45"/>
  <c r="G22" i="45" s="1"/>
  <c r="K21" i="45"/>
  <c r="D21" i="45"/>
  <c r="G21" i="45" s="1"/>
  <c r="D20" i="45"/>
  <c r="G20" i="45" s="1"/>
  <c r="D19" i="45"/>
  <c r="G19" i="45" s="1"/>
  <c r="D18" i="45"/>
  <c r="G18" i="45" s="1"/>
  <c r="D17" i="45"/>
  <c r="G17" i="45" s="1"/>
  <c r="D16" i="45"/>
  <c r="G16" i="45" s="1"/>
  <c r="D15" i="45"/>
  <c r="G15" i="45" s="1"/>
  <c r="D14" i="45"/>
  <c r="G14" i="45" s="1"/>
  <c r="D13" i="45"/>
  <c r="G13" i="45" s="1"/>
  <c r="D12" i="45"/>
  <c r="G12" i="45" s="1"/>
  <c r="D11" i="45"/>
  <c r="G11" i="45" s="1"/>
  <c r="D10" i="45"/>
  <c r="G10" i="45" s="1"/>
  <c r="Q9" i="45"/>
  <c r="K23" i="45" s="1"/>
  <c r="P9" i="45"/>
  <c r="K22" i="45" s="1"/>
  <c r="O9" i="45"/>
  <c r="N9" i="45"/>
  <c r="M9" i="45"/>
  <c r="H9" i="45"/>
  <c r="F9" i="45"/>
  <c r="E9" i="45"/>
  <c r="C9" i="45"/>
  <c r="I4" i="45"/>
  <c r="D46" i="44"/>
  <c r="G46" i="44" s="1"/>
  <c r="D45" i="44"/>
  <c r="G45" i="44" s="1"/>
  <c r="D44" i="44"/>
  <c r="G44" i="44" s="1"/>
  <c r="D43" i="44"/>
  <c r="G43" i="44" s="1"/>
  <c r="D42" i="44"/>
  <c r="G42" i="44" s="1"/>
  <c r="D41" i="44"/>
  <c r="G41" i="44" s="1"/>
  <c r="D40" i="44"/>
  <c r="G40" i="44" s="1"/>
  <c r="D39" i="44"/>
  <c r="G39" i="44" s="1"/>
  <c r="D38" i="44"/>
  <c r="G38" i="44" s="1"/>
  <c r="D37" i="44"/>
  <c r="G37" i="44" s="1"/>
  <c r="D36" i="44"/>
  <c r="G36" i="44" s="1"/>
  <c r="D35" i="44"/>
  <c r="G35" i="44" s="1"/>
  <c r="D34" i="44"/>
  <c r="G34" i="44" s="1"/>
  <c r="D33" i="44"/>
  <c r="G33" i="44" s="1"/>
  <c r="D32" i="44"/>
  <c r="G32" i="44" s="1"/>
  <c r="D31" i="44"/>
  <c r="G31" i="44" s="1"/>
  <c r="D30" i="44"/>
  <c r="G30" i="44" s="1"/>
  <c r="D29" i="44"/>
  <c r="G29" i="44" s="1"/>
  <c r="D28" i="44"/>
  <c r="G28" i="44" s="1"/>
  <c r="D27" i="44"/>
  <c r="G27" i="44" s="1"/>
  <c r="D26" i="44"/>
  <c r="G26" i="44" s="1"/>
  <c r="D25" i="44"/>
  <c r="D24" i="44"/>
  <c r="G24" i="44" s="1"/>
  <c r="D23" i="44"/>
  <c r="G23" i="44" s="1"/>
  <c r="D22" i="44"/>
  <c r="G22" i="44" s="1"/>
  <c r="K21" i="44"/>
  <c r="D21" i="44"/>
  <c r="G21" i="44" s="1"/>
  <c r="D20" i="44"/>
  <c r="G20" i="44" s="1"/>
  <c r="D19" i="44"/>
  <c r="G19" i="44" s="1"/>
  <c r="D18" i="44"/>
  <c r="G18" i="44" s="1"/>
  <c r="D17" i="44"/>
  <c r="G17" i="44" s="1"/>
  <c r="D16" i="44"/>
  <c r="G16" i="44" s="1"/>
  <c r="D15" i="44"/>
  <c r="G15" i="44" s="1"/>
  <c r="D14" i="44"/>
  <c r="G14" i="44" s="1"/>
  <c r="D13" i="44"/>
  <c r="G13" i="44" s="1"/>
  <c r="D12" i="44"/>
  <c r="G12" i="44" s="1"/>
  <c r="D11" i="44"/>
  <c r="G11" i="44" s="1"/>
  <c r="D10" i="44"/>
  <c r="G10" i="44" s="1"/>
  <c r="Q9" i="44"/>
  <c r="K23" i="44" s="1"/>
  <c r="P9" i="44"/>
  <c r="K22" i="44" s="1"/>
  <c r="O9" i="44"/>
  <c r="N9" i="44"/>
  <c r="M9" i="44"/>
  <c r="H9" i="44"/>
  <c r="G2" i="44" s="1"/>
  <c r="F9" i="44"/>
  <c r="E9" i="44"/>
  <c r="C9" i="44"/>
  <c r="I4" i="44"/>
  <c r="I2" i="44"/>
  <c r="D8" i="51" s="1"/>
  <c r="E8" i="51" s="1"/>
  <c r="D46" i="43"/>
  <c r="G46" i="43" s="1"/>
  <c r="D45" i="43"/>
  <c r="G45" i="43" s="1"/>
  <c r="D44" i="43"/>
  <c r="G44" i="43" s="1"/>
  <c r="D43" i="43"/>
  <c r="G43" i="43" s="1"/>
  <c r="D42" i="43"/>
  <c r="G42" i="43" s="1"/>
  <c r="D41" i="43"/>
  <c r="G41" i="43" s="1"/>
  <c r="D40" i="43"/>
  <c r="G40" i="43" s="1"/>
  <c r="D39" i="43"/>
  <c r="G39" i="43" s="1"/>
  <c r="D38" i="43"/>
  <c r="G38" i="43" s="1"/>
  <c r="D37" i="43"/>
  <c r="G37" i="43" s="1"/>
  <c r="D36" i="43"/>
  <c r="G36" i="43" s="1"/>
  <c r="D35" i="43"/>
  <c r="G35" i="43" s="1"/>
  <c r="D34" i="43"/>
  <c r="G34" i="43" s="1"/>
  <c r="D33" i="43"/>
  <c r="G33" i="43" s="1"/>
  <c r="D32" i="43"/>
  <c r="G32" i="43" s="1"/>
  <c r="D31" i="43"/>
  <c r="G31" i="43" s="1"/>
  <c r="D30" i="43"/>
  <c r="G30" i="43" s="1"/>
  <c r="D29" i="43"/>
  <c r="G29" i="43" s="1"/>
  <c r="D28" i="43"/>
  <c r="G28" i="43" s="1"/>
  <c r="D27" i="43"/>
  <c r="G27" i="43" s="1"/>
  <c r="D26" i="43"/>
  <c r="G26" i="43" s="1"/>
  <c r="D25" i="43"/>
  <c r="G25" i="43" s="1"/>
  <c r="D24" i="43"/>
  <c r="G24" i="43" s="1"/>
  <c r="D23" i="43"/>
  <c r="G23" i="43" s="1"/>
  <c r="D22" i="43"/>
  <c r="G22" i="43" s="1"/>
  <c r="K21" i="43"/>
  <c r="D21" i="43"/>
  <c r="D20" i="43"/>
  <c r="G20" i="43" s="1"/>
  <c r="D19" i="43"/>
  <c r="G19" i="43" s="1"/>
  <c r="D18" i="43"/>
  <c r="G18" i="43" s="1"/>
  <c r="D17" i="43"/>
  <c r="G17" i="43" s="1"/>
  <c r="D16" i="43"/>
  <c r="G16" i="43" s="1"/>
  <c r="D15" i="43"/>
  <c r="G15" i="43" s="1"/>
  <c r="D14" i="43"/>
  <c r="G14" i="43" s="1"/>
  <c r="D13" i="43"/>
  <c r="G13" i="43" s="1"/>
  <c r="D12" i="43"/>
  <c r="G12" i="43" s="1"/>
  <c r="D11" i="43"/>
  <c r="G11" i="43" s="1"/>
  <c r="D10" i="43"/>
  <c r="G10" i="43" s="1"/>
  <c r="Q9" i="43"/>
  <c r="K23" i="43" s="1"/>
  <c r="P9" i="43"/>
  <c r="K22" i="43" s="1"/>
  <c r="O9" i="43"/>
  <c r="N9" i="43"/>
  <c r="M9" i="43"/>
  <c r="I5" i="43" s="1"/>
  <c r="H9" i="43"/>
  <c r="F9" i="43"/>
  <c r="E9" i="43"/>
  <c r="C9" i="43"/>
  <c r="I4" i="43"/>
  <c r="D46" i="42"/>
  <c r="G46" i="42" s="1"/>
  <c r="D45" i="42"/>
  <c r="G45" i="42" s="1"/>
  <c r="D44" i="42"/>
  <c r="G44" i="42" s="1"/>
  <c r="D43" i="42"/>
  <c r="G43" i="42" s="1"/>
  <c r="D42" i="42"/>
  <c r="G42" i="42" s="1"/>
  <c r="D41" i="42"/>
  <c r="G41" i="42" s="1"/>
  <c r="D40" i="42"/>
  <c r="G40" i="42" s="1"/>
  <c r="D39" i="42"/>
  <c r="G39" i="42" s="1"/>
  <c r="D38" i="42"/>
  <c r="G38" i="42" s="1"/>
  <c r="D37" i="42"/>
  <c r="G37" i="42" s="1"/>
  <c r="D36" i="42"/>
  <c r="G36" i="42" s="1"/>
  <c r="D35" i="42"/>
  <c r="G35" i="42" s="1"/>
  <c r="D34" i="42"/>
  <c r="G34" i="42" s="1"/>
  <c r="D33" i="42"/>
  <c r="G33" i="42" s="1"/>
  <c r="D32" i="42"/>
  <c r="G32" i="42" s="1"/>
  <c r="D31" i="42"/>
  <c r="G31" i="42" s="1"/>
  <c r="D30" i="42"/>
  <c r="G30" i="42" s="1"/>
  <c r="D29" i="42"/>
  <c r="G29" i="42" s="1"/>
  <c r="D28" i="42"/>
  <c r="G28" i="42" s="1"/>
  <c r="D27" i="42"/>
  <c r="G27" i="42" s="1"/>
  <c r="D26" i="42"/>
  <c r="G26" i="42" s="1"/>
  <c r="D25" i="42"/>
  <c r="G25" i="42" s="1"/>
  <c r="D24" i="42"/>
  <c r="G24" i="42" s="1"/>
  <c r="D23" i="42"/>
  <c r="G23" i="42" s="1"/>
  <c r="D22" i="42"/>
  <c r="G22" i="42" s="1"/>
  <c r="K21" i="42"/>
  <c r="D21" i="42"/>
  <c r="G21" i="42" s="1"/>
  <c r="D20" i="42"/>
  <c r="D19" i="42"/>
  <c r="G19" i="42" s="1"/>
  <c r="D18" i="42"/>
  <c r="G18" i="42" s="1"/>
  <c r="D17" i="42"/>
  <c r="G17" i="42" s="1"/>
  <c r="D16" i="42"/>
  <c r="G16" i="42" s="1"/>
  <c r="D15" i="42"/>
  <c r="G15" i="42" s="1"/>
  <c r="D14" i="42"/>
  <c r="G14" i="42" s="1"/>
  <c r="D13" i="42"/>
  <c r="G13" i="42" s="1"/>
  <c r="D12" i="42"/>
  <c r="G12" i="42" s="1"/>
  <c r="D11" i="42"/>
  <c r="G11" i="42" s="1"/>
  <c r="D10" i="42"/>
  <c r="G10" i="42" s="1"/>
  <c r="Q9" i="42"/>
  <c r="K23" i="42" s="1"/>
  <c r="P9" i="42"/>
  <c r="K22" i="42" s="1"/>
  <c r="O9" i="42"/>
  <c r="N9" i="42"/>
  <c r="M9" i="42"/>
  <c r="H9" i="42"/>
  <c r="G2" i="42" s="1"/>
  <c r="F9" i="42"/>
  <c r="E9" i="42"/>
  <c r="C9" i="42"/>
  <c r="I5" i="42"/>
  <c r="I4" i="42"/>
  <c r="I3" i="42"/>
  <c r="I2" i="42"/>
  <c r="D6" i="51" s="1"/>
  <c r="E6" i="51" s="1"/>
  <c r="D46" i="41"/>
  <c r="G46" i="41" s="1"/>
  <c r="D45" i="41"/>
  <c r="G45" i="41" s="1"/>
  <c r="D44" i="41"/>
  <c r="G44" i="41" s="1"/>
  <c r="D43" i="41"/>
  <c r="G43" i="41" s="1"/>
  <c r="D42" i="41"/>
  <c r="G42" i="41" s="1"/>
  <c r="D41" i="41"/>
  <c r="G41" i="41" s="1"/>
  <c r="D40" i="41"/>
  <c r="G40" i="41" s="1"/>
  <c r="D39" i="41"/>
  <c r="G39" i="41" s="1"/>
  <c r="D38" i="41"/>
  <c r="G38" i="41" s="1"/>
  <c r="D37" i="41"/>
  <c r="G37" i="41" s="1"/>
  <c r="D36" i="41"/>
  <c r="G36" i="41" s="1"/>
  <c r="D35" i="41"/>
  <c r="G35" i="41" s="1"/>
  <c r="D34" i="41"/>
  <c r="G34" i="41" s="1"/>
  <c r="D33" i="41"/>
  <c r="G33" i="41" s="1"/>
  <c r="D32" i="41"/>
  <c r="G32" i="41" s="1"/>
  <c r="D31" i="41"/>
  <c r="G31" i="41" s="1"/>
  <c r="D30" i="41"/>
  <c r="G30" i="41" s="1"/>
  <c r="D29" i="41"/>
  <c r="G29" i="41" s="1"/>
  <c r="D28" i="41"/>
  <c r="G28" i="41" s="1"/>
  <c r="D27" i="41"/>
  <c r="G27" i="41" s="1"/>
  <c r="D26" i="41"/>
  <c r="G26" i="41" s="1"/>
  <c r="D25" i="41"/>
  <c r="G25" i="41" s="1"/>
  <c r="D24" i="41"/>
  <c r="G24" i="41" s="1"/>
  <c r="D23" i="41"/>
  <c r="G23" i="41" s="1"/>
  <c r="D22" i="41"/>
  <c r="G22" i="41" s="1"/>
  <c r="K21" i="41"/>
  <c r="D21" i="41"/>
  <c r="G21" i="41" s="1"/>
  <c r="D20" i="41"/>
  <c r="G20" i="41" s="1"/>
  <c r="D19" i="41"/>
  <c r="G19" i="41" s="1"/>
  <c r="D18" i="41"/>
  <c r="G18" i="41" s="1"/>
  <c r="D17" i="41"/>
  <c r="G17" i="41" s="1"/>
  <c r="D16" i="41"/>
  <c r="G16" i="41" s="1"/>
  <c r="D15" i="41"/>
  <c r="G15" i="41" s="1"/>
  <c r="D14" i="41"/>
  <c r="G14" i="41" s="1"/>
  <c r="D13" i="41"/>
  <c r="G13" i="41" s="1"/>
  <c r="D12" i="41"/>
  <c r="G12" i="41" s="1"/>
  <c r="D11" i="41"/>
  <c r="G11" i="41" s="1"/>
  <c r="D10" i="41"/>
  <c r="G10" i="41" s="1"/>
  <c r="Q9" i="41"/>
  <c r="K23" i="41" s="1"/>
  <c r="P9" i="41"/>
  <c r="K22" i="41" s="1"/>
  <c r="O9" i="41"/>
  <c r="N9" i="41"/>
  <c r="M9" i="41"/>
  <c r="H9" i="41"/>
  <c r="F9" i="41"/>
  <c r="E9" i="41"/>
  <c r="C9" i="41"/>
  <c r="I4" i="41"/>
  <c r="I2" i="47" l="1"/>
  <c r="D11" i="51" s="1"/>
  <c r="E11" i="51" s="1"/>
  <c r="G2" i="47"/>
  <c r="I2" i="49"/>
  <c r="D13" i="51" s="1"/>
  <c r="E13" i="51" s="1"/>
  <c r="G2" i="49"/>
  <c r="I18" i="49" s="1"/>
  <c r="I2" i="43"/>
  <c r="D7" i="51" s="1"/>
  <c r="E7" i="51" s="1"/>
  <c r="G2" i="43"/>
  <c r="I2" i="45"/>
  <c r="D9" i="51" s="1"/>
  <c r="E9" i="51" s="1"/>
  <c r="G2" i="45"/>
  <c r="I13" i="45" s="1"/>
  <c r="I2" i="46"/>
  <c r="D10" i="51" s="1"/>
  <c r="E10" i="51" s="1"/>
  <c r="G2" i="46"/>
  <c r="D9" i="50"/>
  <c r="I15" i="49"/>
  <c r="I18" i="50"/>
  <c r="I14" i="50"/>
  <c r="I17" i="50"/>
  <c r="I21" i="50"/>
  <c r="I10" i="49"/>
  <c r="I11" i="49"/>
  <c r="I14" i="49"/>
  <c r="I14" i="48"/>
  <c r="I18" i="48"/>
  <c r="I27" i="50"/>
  <c r="I31" i="50"/>
  <c r="I35" i="50"/>
  <c r="I39" i="50"/>
  <c r="I43" i="50"/>
  <c r="I28" i="50"/>
  <c r="I32" i="50"/>
  <c r="I36" i="50"/>
  <c r="I40" i="50"/>
  <c r="I44" i="50"/>
  <c r="I23" i="48"/>
  <c r="I29" i="50"/>
  <c r="I33" i="50"/>
  <c r="I37" i="50"/>
  <c r="I41" i="50"/>
  <c r="I45" i="50"/>
  <c r="I26" i="50"/>
  <c r="I30" i="50"/>
  <c r="I34" i="50"/>
  <c r="I38" i="50"/>
  <c r="I42" i="50"/>
  <c r="I46" i="50"/>
  <c r="I13" i="49"/>
  <c r="I17" i="49"/>
  <c r="I5" i="50"/>
  <c r="I3" i="50"/>
  <c r="I12" i="50"/>
  <c r="I16" i="50"/>
  <c r="G25" i="50"/>
  <c r="I12" i="49"/>
  <c r="I16" i="49"/>
  <c r="I23" i="49"/>
  <c r="G9" i="50"/>
  <c r="I11" i="50"/>
  <c r="I15" i="50"/>
  <c r="I19" i="50"/>
  <c r="I20" i="50"/>
  <c r="I10" i="48"/>
  <c r="I19" i="49"/>
  <c r="I10" i="50"/>
  <c r="I22" i="50"/>
  <c r="I23" i="50"/>
  <c r="I24" i="50"/>
  <c r="I16" i="48"/>
  <c r="I27" i="49"/>
  <c r="I35" i="49"/>
  <c r="I43" i="49"/>
  <c r="I12" i="48"/>
  <c r="I28" i="49"/>
  <c r="I36" i="49"/>
  <c r="I40" i="49"/>
  <c r="I19" i="48"/>
  <c r="I21" i="49"/>
  <c r="G9" i="49"/>
  <c r="I25" i="49"/>
  <c r="I29" i="49"/>
  <c r="I33" i="49"/>
  <c r="I37" i="49"/>
  <c r="I41" i="49"/>
  <c r="I45" i="49"/>
  <c r="I11" i="48"/>
  <c r="I22" i="49"/>
  <c r="I31" i="49"/>
  <c r="I39" i="49"/>
  <c r="I32" i="49"/>
  <c r="I44" i="49"/>
  <c r="I15" i="48"/>
  <c r="I26" i="49"/>
  <c r="I30" i="49"/>
  <c r="I34" i="49"/>
  <c r="I38" i="49"/>
  <c r="I42" i="49"/>
  <c r="I46" i="49"/>
  <c r="I17" i="46"/>
  <c r="D9" i="49"/>
  <c r="I20" i="49"/>
  <c r="I3" i="49"/>
  <c r="D9" i="48"/>
  <c r="I13" i="48"/>
  <c r="I17" i="48"/>
  <c r="G20" i="48"/>
  <c r="I24" i="49"/>
  <c r="I22" i="48"/>
  <c r="K3" i="49"/>
  <c r="B13" i="51" s="1"/>
  <c r="F13" i="51" s="1"/>
  <c r="I31" i="48"/>
  <c r="I43" i="48"/>
  <c r="I21" i="48"/>
  <c r="I28" i="48"/>
  <c r="I32" i="48"/>
  <c r="I36" i="48"/>
  <c r="I40" i="48"/>
  <c r="I44" i="48"/>
  <c r="I27" i="48"/>
  <c r="I35" i="48"/>
  <c r="I39" i="48"/>
  <c r="I25" i="48"/>
  <c r="I29" i="48"/>
  <c r="I33" i="48"/>
  <c r="I37" i="48"/>
  <c r="I41" i="48"/>
  <c r="I45" i="48"/>
  <c r="I26" i="48"/>
  <c r="I30" i="48"/>
  <c r="I34" i="48"/>
  <c r="I38" i="48"/>
  <c r="I42" i="48"/>
  <c r="I46" i="48"/>
  <c r="I24" i="48"/>
  <c r="K3" i="48"/>
  <c r="B12" i="51" s="1"/>
  <c r="F12" i="51" s="1"/>
  <c r="K3" i="47"/>
  <c r="B11" i="51" s="1"/>
  <c r="F11" i="51" s="1"/>
  <c r="I10" i="47"/>
  <c r="G9" i="47"/>
  <c r="I14" i="47"/>
  <c r="I18" i="47"/>
  <c r="I21" i="47"/>
  <c r="I27" i="47"/>
  <c r="I31" i="47"/>
  <c r="I35" i="47"/>
  <c r="I39" i="47"/>
  <c r="I43" i="47"/>
  <c r="I11" i="47"/>
  <c r="I15" i="47"/>
  <c r="I19" i="47"/>
  <c r="I28" i="47"/>
  <c r="I32" i="47"/>
  <c r="I36" i="47"/>
  <c r="I40" i="47"/>
  <c r="I44" i="47"/>
  <c r="I12" i="47"/>
  <c r="I16" i="47"/>
  <c r="I22" i="47"/>
  <c r="I25" i="47"/>
  <c r="I29" i="47"/>
  <c r="I33" i="47"/>
  <c r="I37" i="47"/>
  <c r="I41" i="47"/>
  <c r="I45" i="47"/>
  <c r="I13" i="47"/>
  <c r="I17" i="47"/>
  <c r="I23" i="47"/>
  <c r="I26" i="47"/>
  <c r="I30" i="47"/>
  <c r="I34" i="47"/>
  <c r="I38" i="47"/>
  <c r="I42" i="47"/>
  <c r="I46" i="47"/>
  <c r="D9" i="47"/>
  <c r="I20" i="47"/>
  <c r="I3" i="47"/>
  <c r="I18" i="46"/>
  <c r="I24" i="47"/>
  <c r="I14" i="43"/>
  <c r="I14" i="46"/>
  <c r="D9" i="46"/>
  <c r="I27" i="46"/>
  <c r="I31" i="46"/>
  <c r="I35" i="46"/>
  <c r="I39" i="46"/>
  <c r="I43" i="46"/>
  <c r="I28" i="46"/>
  <c r="I32" i="46"/>
  <c r="I36" i="46"/>
  <c r="I40" i="46"/>
  <c r="I44" i="46"/>
  <c r="I29" i="46"/>
  <c r="I33" i="46"/>
  <c r="I37" i="46"/>
  <c r="I41" i="46"/>
  <c r="I45" i="46"/>
  <c r="I26" i="46"/>
  <c r="I30" i="46"/>
  <c r="I34" i="46"/>
  <c r="I38" i="46"/>
  <c r="I42" i="46"/>
  <c r="I46" i="46"/>
  <c r="I13" i="46"/>
  <c r="I21" i="46"/>
  <c r="I13" i="44"/>
  <c r="I12" i="45"/>
  <c r="I5" i="46"/>
  <c r="I3" i="46"/>
  <c r="I12" i="46"/>
  <c r="I16" i="46"/>
  <c r="G25" i="46"/>
  <c r="G9" i="46" s="1"/>
  <c r="I17" i="44"/>
  <c r="I11" i="46"/>
  <c r="I15" i="46"/>
  <c r="I19" i="46"/>
  <c r="I20" i="46"/>
  <c r="I10" i="43"/>
  <c r="I16" i="45"/>
  <c r="I10" i="46"/>
  <c r="I22" i="46"/>
  <c r="I23" i="46"/>
  <c r="I24" i="46"/>
  <c r="I21" i="44"/>
  <c r="I17" i="45"/>
  <c r="I22" i="45"/>
  <c r="I30" i="45"/>
  <c r="I38" i="45"/>
  <c r="I46" i="45"/>
  <c r="I21" i="45"/>
  <c r="I28" i="45"/>
  <c r="I36" i="45"/>
  <c r="I44" i="45"/>
  <c r="I26" i="45"/>
  <c r="I34" i="45"/>
  <c r="I42" i="45"/>
  <c r="I32" i="45"/>
  <c r="I40" i="45"/>
  <c r="I11" i="43"/>
  <c r="I18" i="43"/>
  <c r="I5" i="45"/>
  <c r="I3" i="45"/>
  <c r="I25" i="45"/>
  <c r="I27" i="45"/>
  <c r="I29" i="45"/>
  <c r="I31" i="45"/>
  <c r="I33" i="45"/>
  <c r="I35" i="45"/>
  <c r="I37" i="45"/>
  <c r="I39" i="45"/>
  <c r="I41" i="45"/>
  <c r="I43" i="45"/>
  <c r="I45" i="45"/>
  <c r="I15" i="43"/>
  <c r="G9" i="45"/>
  <c r="K3" i="45"/>
  <c r="B9" i="51" s="1"/>
  <c r="F9" i="51" s="1"/>
  <c r="I11" i="45"/>
  <c r="I15" i="45"/>
  <c r="I19" i="45"/>
  <c r="I20" i="45"/>
  <c r="D9" i="45"/>
  <c r="I10" i="45"/>
  <c r="I14" i="45"/>
  <c r="I18" i="45"/>
  <c r="I23" i="45"/>
  <c r="I24" i="45"/>
  <c r="I18" i="44"/>
  <c r="I14" i="44"/>
  <c r="D9" i="44"/>
  <c r="I14" i="42"/>
  <c r="I18" i="42"/>
  <c r="I27" i="44"/>
  <c r="I31" i="44"/>
  <c r="I35" i="44"/>
  <c r="I39" i="44"/>
  <c r="I43" i="44"/>
  <c r="I28" i="44"/>
  <c r="I32" i="44"/>
  <c r="I36" i="44"/>
  <c r="I40" i="44"/>
  <c r="I44" i="44"/>
  <c r="I23" i="42"/>
  <c r="I29" i="44"/>
  <c r="I33" i="44"/>
  <c r="I37" i="44"/>
  <c r="I41" i="44"/>
  <c r="I45" i="44"/>
  <c r="I26" i="44"/>
  <c r="I30" i="44"/>
  <c r="I34" i="44"/>
  <c r="I38" i="44"/>
  <c r="I42" i="44"/>
  <c r="I46" i="44"/>
  <c r="I13" i="43"/>
  <c r="I17" i="43"/>
  <c r="I5" i="44"/>
  <c r="I3" i="44"/>
  <c r="I12" i="44"/>
  <c r="I16" i="44"/>
  <c r="G25" i="44"/>
  <c r="I12" i="43"/>
  <c r="I16" i="43"/>
  <c r="I23" i="43"/>
  <c r="G9" i="44"/>
  <c r="I11" i="44"/>
  <c r="I15" i="44"/>
  <c r="I19" i="44"/>
  <c r="I20" i="44"/>
  <c r="I10" i="42"/>
  <c r="I19" i="43"/>
  <c r="I10" i="44"/>
  <c r="I22" i="44"/>
  <c r="I23" i="44"/>
  <c r="I24" i="44"/>
  <c r="D9" i="43"/>
  <c r="I11" i="42"/>
  <c r="I27" i="43"/>
  <c r="I35" i="43"/>
  <c r="I43" i="43"/>
  <c r="I12" i="42"/>
  <c r="I28" i="43"/>
  <c r="I36" i="43"/>
  <c r="I40" i="43"/>
  <c r="I25" i="43"/>
  <c r="I29" i="43"/>
  <c r="I33" i="43"/>
  <c r="I37" i="43"/>
  <c r="I41" i="43"/>
  <c r="I45" i="43"/>
  <c r="I16" i="42"/>
  <c r="I22" i="43"/>
  <c r="I31" i="43"/>
  <c r="I39" i="43"/>
  <c r="I32" i="43"/>
  <c r="I44" i="43"/>
  <c r="I19" i="42"/>
  <c r="I15" i="42"/>
  <c r="I26" i="43"/>
  <c r="I30" i="43"/>
  <c r="I34" i="43"/>
  <c r="I38" i="43"/>
  <c r="I42" i="43"/>
  <c r="I46" i="43"/>
  <c r="D9" i="42"/>
  <c r="I17" i="42"/>
  <c r="G20" i="42"/>
  <c r="I20" i="43"/>
  <c r="G21" i="43"/>
  <c r="K3" i="43" s="1"/>
  <c r="B7" i="51" s="1"/>
  <c r="F7" i="51" s="1"/>
  <c r="I24" i="43"/>
  <c r="I3" i="43"/>
  <c r="I13" i="42"/>
  <c r="I22" i="42"/>
  <c r="I27" i="42"/>
  <c r="I31" i="42"/>
  <c r="I35" i="42"/>
  <c r="I39" i="42"/>
  <c r="I43" i="42"/>
  <c r="I21" i="42"/>
  <c r="I28" i="42"/>
  <c r="I32" i="42"/>
  <c r="I36" i="42"/>
  <c r="I40" i="42"/>
  <c r="I44" i="42"/>
  <c r="I25" i="42"/>
  <c r="I29" i="42"/>
  <c r="I33" i="42"/>
  <c r="I37" i="42"/>
  <c r="I41" i="42"/>
  <c r="I45" i="42"/>
  <c r="I26" i="42"/>
  <c r="I30" i="42"/>
  <c r="I34" i="42"/>
  <c r="I38" i="42"/>
  <c r="I42" i="42"/>
  <c r="I46" i="42"/>
  <c r="I24" i="42"/>
  <c r="G9" i="41"/>
  <c r="K3" i="41"/>
  <c r="B4" i="51" s="1"/>
  <c r="D9" i="41"/>
  <c r="I5" i="41"/>
  <c r="I3" i="41"/>
  <c r="P9" i="1"/>
  <c r="K22" i="1" s="1"/>
  <c r="B20" i="26" s="1"/>
  <c r="O9" i="1"/>
  <c r="N9" i="1"/>
  <c r="M9" i="1"/>
  <c r="H9" i="1"/>
  <c r="F9" i="1"/>
  <c r="C9" i="1"/>
  <c r="I9" i="49" l="1"/>
  <c r="L9" i="49"/>
  <c r="K20" i="49" s="1"/>
  <c r="L9" i="50"/>
  <c r="K20" i="50" s="1"/>
  <c r="I25" i="50"/>
  <c r="I9" i="50" s="1"/>
  <c r="I20" i="48"/>
  <c r="I9" i="48" s="1"/>
  <c r="K3" i="50"/>
  <c r="B14" i="51" s="1"/>
  <c r="F14" i="51" s="1"/>
  <c r="K2" i="49"/>
  <c r="K19" i="49"/>
  <c r="L9" i="48"/>
  <c r="K20" i="48" s="1"/>
  <c r="G9" i="48"/>
  <c r="K2" i="48"/>
  <c r="K19" i="48"/>
  <c r="K3" i="46"/>
  <c r="I9" i="47"/>
  <c r="L9" i="47"/>
  <c r="K20" i="47" s="1"/>
  <c r="K2" i="47"/>
  <c r="K19" i="47"/>
  <c r="K3" i="42"/>
  <c r="L9" i="46"/>
  <c r="K20" i="46" s="1"/>
  <c r="I25" i="46"/>
  <c r="I9" i="46" s="1"/>
  <c r="G9" i="42"/>
  <c r="I9" i="45"/>
  <c r="L9" i="45"/>
  <c r="K20" i="45" s="1"/>
  <c r="I20" i="42"/>
  <c r="I9" i="42" s="1"/>
  <c r="K2" i="45"/>
  <c r="K19" i="45"/>
  <c r="L9" i="44"/>
  <c r="K20" i="44" s="1"/>
  <c r="I25" i="44"/>
  <c r="I9" i="44" s="1"/>
  <c r="K3" i="44"/>
  <c r="B8" i="51" s="1"/>
  <c r="F8" i="51" s="1"/>
  <c r="K2" i="43"/>
  <c r="K19" i="43"/>
  <c r="L9" i="42"/>
  <c r="K20" i="42" s="1"/>
  <c r="L9" i="43"/>
  <c r="K20" i="43" s="1"/>
  <c r="I21" i="43"/>
  <c r="I9" i="43" s="1"/>
  <c r="G9" i="43"/>
  <c r="K2" i="41"/>
  <c r="K19" i="41"/>
  <c r="L9" i="41"/>
  <c r="K20" i="41" s="1"/>
  <c r="I3" i="1"/>
  <c r="D20" i="1"/>
  <c r="G20" i="1" s="1"/>
  <c r="K21" i="1"/>
  <c r="B19" i="26" s="1"/>
  <c r="D11" i="1"/>
  <c r="D37" i="1"/>
  <c r="D46" i="1"/>
  <c r="D45" i="1"/>
  <c r="D44" i="1"/>
  <c r="D43" i="1"/>
  <c r="D42" i="1"/>
  <c r="D41" i="1"/>
  <c r="D40" i="1"/>
  <c r="D39" i="1"/>
  <c r="D38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19" i="1"/>
  <c r="D18" i="1"/>
  <c r="D17" i="1"/>
  <c r="G17" i="1" s="1"/>
  <c r="D16" i="1"/>
  <c r="D15" i="1"/>
  <c r="D14" i="1"/>
  <c r="D13" i="1"/>
  <c r="D12" i="1"/>
  <c r="K19" i="42" l="1"/>
  <c r="B6" i="51"/>
  <c r="F6" i="51" s="1"/>
  <c r="K2" i="46"/>
  <c r="B10" i="51"/>
  <c r="F10" i="51" s="1"/>
  <c r="K2" i="42"/>
  <c r="K2" i="50"/>
  <c r="K19" i="50"/>
  <c r="K9" i="49"/>
  <c r="K24" i="49"/>
  <c r="K4" i="49" s="1"/>
  <c r="K19" i="46"/>
  <c r="K24" i="46" s="1"/>
  <c r="K4" i="46" s="1"/>
  <c r="K9" i="48"/>
  <c r="K24" i="48"/>
  <c r="K4" i="48" s="1"/>
  <c r="K9" i="47"/>
  <c r="K24" i="47"/>
  <c r="K4" i="47" s="1"/>
  <c r="K9" i="46"/>
  <c r="K9" i="45"/>
  <c r="K24" i="45"/>
  <c r="K4" i="45" s="1"/>
  <c r="K2" i="44"/>
  <c r="K19" i="44"/>
  <c r="K9" i="43"/>
  <c r="K24" i="43"/>
  <c r="K4" i="43" s="1"/>
  <c r="K9" i="42"/>
  <c r="K24" i="42"/>
  <c r="K4" i="42" s="1"/>
  <c r="K9" i="41"/>
  <c r="K24" i="41"/>
  <c r="K4" i="41" s="1"/>
  <c r="M4" i="41" s="1"/>
  <c r="D9" i="1"/>
  <c r="M2" i="42" l="1"/>
  <c r="L2" i="42" s="1"/>
  <c r="C6" i="51"/>
  <c r="M2" i="48"/>
  <c r="L2" i="48" s="1"/>
  <c r="C12" i="51"/>
  <c r="M2" i="47"/>
  <c r="L2" i="47" s="1"/>
  <c r="C11" i="51"/>
  <c r="M2" i="46"/>
  <c r="L2" i="46" s="1"/>
  <c r="C10" i="51"/>
  <c r="M2" i="43"/>
  <c r="L2" i="43" s="1"/>
  <c r="C7" i="51"/>
  <c r="M2" i="45"/>
  <c r="L2" i="45" s="1"/>
  <c r="C9" i="51"/>
  <c r="M2" i="49"/>
  <c r="L2" i="49" s="1"/>
  <c r="C13" i="51"/>
  <c r="I2" i="41"/>
  <c r="D4" i="51" s="1"/>
  <c r="E4" i="51" s="1"/>
  <c r="M2" i="41"/>
  <c r="C4" i="51"/>
  <c r="K9" i="50"/>
  <c r="K24" i="50"/>
  <c r="K4" i="50" s="1"/>
  <c r="K9" i="44"/>
  <c r="K24" i="44"/>
  <c r="K4" i="44" s="1"/>
  <c r="G40" i="1"/>
  <c r="Q9" i="1"/>
  <c r="K23" i="1" s="1"/>
  <c r="B21" i="26" s="1"/>
  <c r="M2" i="44" l="1"/>
  <c r="L2" i="44" s="1"/>
  <c r="C8" i="51"/>
  <c r="M2" i="50"/>
  <c r="L2" i="50" s="1"/>
  <c r="C14" i="51"/>
  <c r="G4" i="51"/>
  <c r="G2" i="41"/>
  <c r="L2" i="41"/>
  <c r="F4" i="51"/>
  <c r="I4" i="1"/>
  <c r="B5" i="26" s="1"/>
  <c r="E9" i="1"/>
  <c r="I20" i="41" l="1"/>
  <c r="I12" i="41"/>
  <c r="I16" i="41"/>
  <c r="I39" i="41"/>
  <c r="I40" i="41"/>
  <c r="I37" i="41"/>
  <c r="I30" i="41"/>
  <c r="I14" i="41"/>
  <c r="I44" i="41"/>
  <c r="I41" i="41"/>
  <c r="I42" i="41"/>
  <c r="I10" i="41"/>
  <c r="I11" i="41"/>
  <c r="I27" i="41"/>
  <c r="I28" i="41"/>
  <c r="I25" i="41"/>
  <c r="I21" i="41"/>
  <c r="I34" i="41"/>
  <c r="I43" i="41"/>
  <c r="I18" i="41"/>
  <c r="I45" i="41"/>
  <c r="I46" i="41"/>
  <c r="I15" i="41"/>
  <c r="I22" i="41"/>
  <c r="I31" i="41"/>
  <c r="I32" i="41"/>
  <c r="I29" i="41"/>
  <c r="I38" i="41"/>
  <c r="I23" i="41"/>
  <c r="I13" i="41"/>
  <c r="I19" i="41"/>
  <c r="I35" i="41"/>
  <c r="I36" i="41"/>
  <c r="I33" i="41"/>
  <c r="I26" i="41"/>
  <c r="I24" i="41"/>
  <c r="I17" i="41"/>
  <c r="I5" i="1"/>
  <c r="G12" i="1"/>
  <c r="G11" i="1"/>
  <c r="I9" i="41" l="1"/>
  <c r="G22" i="1"/>
  <c r="G15" i="1" l="1"/>
  <c r="G18" i="1"/>
  <c r="G46" i="1" l="1"/>
  <c r="G45" i="1"/>
  <c r="G44" i="1"/>
  <c r="G43" i="1"/>
  <c r="G42" i="1"/>
  <c r="G41" i="1"/>
  <c r="G34" i="1"/>
  <c r="G33" i="1"/>
  <c r="G32" i="1"/>
  <c r="G31" i="1"/>
  <c r="G30" i="1"/>
  <c r="G29" i="1"/>
  <c r="G28" i="1"/>
  <c r="G27" i="1"/>
  <c r="G26" i="1"/>
  <c r="G25" i="1"/>
  <c r="G24" i="1"/>
  <c r="G23" i="1"/>
  <c r="G19" i="1"/>
  <c r="G13" i="1" l="1"/>
  <c r="G14" i="1"/>
  <c r="G16" i="1"/>
  <c r="G10" i="1" l="1"/>
  <c r="G21" i="1" l="1"/>
  <c r="G35" i="1"/>
  <c r="G36" i="1"/>
  <c r="G37" i="1"/>
  <c r="G38" i="1"/>
  <c r="G39" i="1"/>
  <c r="G9" i="1" l="1"/>
  <c r="K3" i="1"/>
  <c r="B3" i="51" l="1"/>
  <c r="B7" i="26"/>
  <c r="K2" i="1"/>
  <c r="L9" i="1"/>
  <c r="K20" i="1" s="1"/>
  <c r="B18" i="26" s="1"/>
  <c r="K19" i="1"/>
  <c r="B17" i="26" s="1"/>
  <c r="K9" i="1" l="1"/>
  <c r="K24" i="1"/>
  <c r="K4" i="1" s="1"/>
  <c r="B8" i="26" s="1"/>
  <c r="C3" i="51" l="1"/>
  <c r="M4" i="1"/>
  <c r="M2" i="1"/>
  <c r="I2" i="1"/>
  <c r="D3" i="51" s="1"/>
  <c r="E3" i="51" s="1"/>
  <c r="G3" i="51" l="1"/>
  <c r="G2" i="1"/>
  <c r="I36" i="1" s="1"/>
  <c r="L2" i="1"/>
  <c r="F3" i="51"/>
  <c r="I26" i="1" l="1"/>
  <c r="I39" i="1"/>
  <c r="I14" i="1"/>
  <c r="I31" i="1"/>
  <c r="I22" i="1"/>
  <c r="I16" i="1"/>
  <c r="I17" i="1"/>
  <c r="I37" i="1"/>
  <c r="I30" i="1"/>
  <c r="I38" i="1"/>
  <c r="I35" i="1"/>
  <c r="I32" i="1"/>
  <c r="I12" i="1"/>
  <c r="I42" i="1"/>
  <c r="I28" i="1"/>
  <c r="I46" i="1"/>
  <c r="I45" i="1"/>
  <c r="I27" i="1"/>
  <c r="I23" i="1"/>
  <c r="I43" i="1"/>
  <c r="I19" i="1"/>
  <c r="I21" i="1"/>
  <c r="I41" i="1"/>
  <c r="I44" i="1"/>
  <c r="I10" i="1"/>
  <c r="I18" i="1"/>
  <c r="I24" i="1"/>
  <c r="I29" i="1"/>
  <c r="I15" i="1"/>
  <c r="I34" i="1"/>
  <c r="I13" i="1"/>
  <c r="I20" i="1"/>
  <c r="I25" i="1"/>
  <c r="I33" i="1"/>
  <c r="I40" i="1"/>
  <c r="I11" i="1"/>
  <c r="I9" i="1" l="1"/>
</calcChain>
</file>

<file path=xl/comments1.xml><?xml version="1.0" encoding="utf-8"?>
<comments xmlns="http://schemas.openxmlformats.org/spreadsheetml/2006/main">
  <authors>
    <author>Landstar System Holdings, Inc.</author>
    <author>HP</author>
  </authors>
  <commentList>
    <comment ref="B2" authorId="0" shapeId="0">
      <text>
        <r>
          <rPr>
            <sz val="9"/>
            <color indexed="81"/>
            <rFont val="Tahoma"/>
            <family val="2"/>
          </rPr>
          <t xml:space="preserve">
98% or 100%</t>
        </r>
      </text>
    </comment>
    <comment ref="D2" authorId="1" shapeId="0">
      <text>
        <r>
          <rPr>
            <sz val="9"/>
            <color indexed="81"/>
            <rFont val="Tahoma"/>
            <family val="2"/>
          </rPr>
          <t xml:space="preserve">
Estimated percent of taxes </t>
        </r>
        <r>
          <rPr>
            <b/>
            <sz val="9"/>
            <color indexed="81"/>
            <rFont val="Tahoma"/>
            <family val="2"/>
          </rPr>
          <t>(Please consult your CPA)</t>
        </r>
      </text>
    </comment>
    <comment ref="G2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Projected cost per mile based on monthly estimated figures.</t>
        </r>
      </text>
    </comment>
    <comment ref="I2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Actual cost per mile based on figues entered for each load. </t>
        </r>
      </text>
    </comment>
    <comment ref="K2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Average revenue per mile based on figues entered for each load. </t>
        </r>
      </text>
    </comment>
    <comment ref="M2" authorId="0" shapeId="0">
      <text>
        <r>
          <rPr>
            <sz val="9"/>
            <color indexed="81"/>
            <rFont val="Tahoma"/>
            <family val="2"/>
          </rPr>
          <t xml:space="preserve">
Total Profit (Green) or Loss (Pink) for current month. </t>
        </r>
      </text>
    </comment>
    <comment ref="B3" authorId="0" shapeId="0">
      <text>
        <r>
          <rPr>
            <sz val="9"/>
            <color indexed="81"/>
            <rFont val="Tahoma"/>
            <family val="2"/>
          </rPr>
          <t xml:space="preserve">
Percent of Tractor   ie: 65% or 67%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3" authorId="1" shapeId="0">
      <text>
        <r>
          <rPr>
            <sz val="9"/>
            <color indexed="81"/>
            <rFont val="Tahoma"/>
            <family val="2"/>
          </rPr>
          <t xml:space="preserve">
Voluntary Percentage amount withheld in escrow for maintenance.
</t>
        </r>
      </text>
    </comment>
    <comment ref="G3" authorId="0" shapeId="0">
      <text>
        <r>
          <rPr>
            <sz val="9"/>
            <color indexed="81"/>
            <rFont val="Tahoma"/>
            <family val="2"/>
          </rPr>
          <t xml:space="preserve">
Average cost per gallon less LCAPP discounts</t>
        </r>
      </text>
    </comment>
    <comment ref="I3" authorId="0" shapeId="0">
      <text>
        <r>
          <rPr>
            <sz val="8"/>
            <color indexed="81"/>
            <rFont val="Tahoma"/>
            <family val="2"/>
          </rPr>
          <t xml:space="preserve">Figured from actual cost of fuel divided by gallons purchased.
</t>
        </r>
      </text>
    </comment>
    <comment ref="K3" authorId="1" shapeId="0">
      <text>
        <r>
          <rPr>
            <sz val="9"/>
            <color indexed="81"/>
            <rFont val="Tahoma"/>
            <family val="2"/>
          </rPr>
          <t xml:space="preserve">
Actual Truck Revenue. Calculated from Income entered from each load. (Total Revenue)
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 xml:space="preserve">
Revenue percentage
of Trailer. Leave blank if using company trailer. </t>
        </r>
      </text>
    </comment>
    <comment ref="D4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Alteration to Voluntary Percentage amount withheld in escrow.</t>
        </r>
      </text>
    </comment>
    <comment ref="G4" authorId="0" shapeId="0">
      <text>
        <r>
          <rPr>
            <sz val="9"/>
            <color indexed="81"/>
            <rFont val="Tahoma"/>
            <family val="2"/>
          </rPr>
          <t xml:space="preserve">
Estimated miles run in one month. (Average)
</t>
        </r>
      </text>
    </comment>
    <comment ref="I4" authorId="0" shapeId="0">
      <text>
        <r>
          <rPr>
            <sz val="9"/>
            <color indexed="81"/>
            <rFont val="Tahoma"/>
            <family val="2"/>
          </rPr>
          <t xml:space="preserve">
Actual miles driven. Calculated from miles entered from each load. (Total Miles)</t>
        </r>
      </text>
    </comment>
    <comment ref="K4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Actual Truck Expenses. Calculated from Expenses  entered from each load. (Total Expenses)</t>
        </r>
      </text>
    </comment>
    <comment ref="M4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Projected amount of revenue needed based on monthly estimates figures.  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5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Enter purchase date of trailer or leave blank.</t>
        </r>
      </text>
    </comment>
    <comment ref="D5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Date for any changes to Maintenance withholding amounts.
 </t>
        </r>
      </text>
    </comment>
    <comment ref="G5" authorId="0" shapeId="0">
      <text>
        <r>
          <rPr>
            <sz val="9"/>
            <color indexed="81"/>
            <rFont val="Tahoma"/>
            <family val="2"/>
          </rPr>
          <t xml:space="preserve">
Estimated fuel milage Truck is getting. </t>
        </r>
      </text>
    </comment>
    <comment ref="I5" authorId="0" shapeId="0">
      <text>
        <r>
          <rPr>
            <sz val="8"/>
            <color indexed="81"/>
            <rFont val="Tahoma"/>
            <family val="2"/>
          </rPr>
          <t xml:space="preserve">Based on actual gallons purchased and actual miles driven including empty miles
</t>
        </r>
      </text>
    </comment>
    <comment ref="F7" authorId="1" shapeId="0">
      <text>
        <r>
          <rPr>
            <sz val="9"/>
            <color indexed="81"/>
            <rFont val="Tahoma"/>
            <family val="2"/>
          </rPr>
          <t>Accessorials will be calculated at 100% 
Acutal adjusted Accessorial amounts should be entered into this column.</t>
        </r>
      </text>
    </comment>
    <comment ref="H7" authorId="1" shapeId="0">
      <text>
        <r>
          <rPr>
            <sz val="9"/>
            <color indexed="81"/>
            <rFont val="Tahoma"/>
            <family val="2"/>
          </rPr>
          <t xml:space="preserve">Odometer miles including Deadhead miles should be entered here to give actual Cost Per Mile figures.
</t>
        </r>
      </text>
    </comment>
    <comment ref="K18" authorId="1" shapeId="0">
      <text>
        <r>
          <rPr>
            <sz val="9"/>
            <color indexed="81"/>
            <rFont val="Tahoma"/>
            <family val="2"/>
          </rPr>
          <t>Enter any additional montly expenses here.</t>
        </r>
      </text>
    </comment>
  </commentList>
</comments>
</file>

<file path=xl/comments10.xml><?xml version="1.0" encoding="utf-8"?>
<comments xmlns="http://schemas.openxmlformats.org/spreadsheetml/2006/main">
  <authors>
    <author>Landstar System Holdings, Inc.</author>
    <author>HP</author>
  </authors>
  <commentList>
    <comment ref="B2" authorId="0" shapeId="0">
      <text>
        <r>
          <rPr>
            <sz val="9"/>
            <color indexed="81"/>
            <rFont val="Tahoma"/>
            <family val="2"/>
          </rPr>
          <t xml:space="preserve">
98% or 100%</t>
        </r>
      </text>
    </comment>
    <comment ref="D2" authorId="1" shapeId="0">
      <text>
        <r>
          <rPr>
            <sz val="9"/>
            <color indexed="81"/>
            <rFont val="Tahoma"/>
            <family val="2"/>
          </rPr>
          <t xml:space="preserve">
Estimated percent of taxes </t>
        </r>
        <r>
          <rPr>
            <b/>
            <sz val="9"/>
            <color indexed="81"/>
            <rFont val="Tahoma"/>
            <family val="2"/>
          </rPr>
          <t>(Please consult your CPA)</t>
        </r>
      </text>
    </comment>
    <comment ref="G2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Projected cost per mile based on monthly estimated figures.</t>
        </r>
      </text>
    </comment>
    <comment ref="I2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Actual cost per mile based on figues entered for each load. </t>
        </r>
      </text>
    </comment>
    <comment ref="K2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Average revenue per mile based on figues entered for each load. </t>
        </r>
      </text>
    </comment>
    <comment ref="M2" authorId="0" shapeId="0">
      <text>
        <r>
          <rPr>
            <sz val="9"/>
            <color indexed="81"/>
            <rFont val="Tahoma"/>
            <family val="2"/>
          </rPr>
          <t xml:space="preserve">
Total Profit (Green) or Loss (Pink) for current month. </t>
        </r>
      </text>
    </comment>
    <comment ref="B3" authorId="0" shapeId="0">
      <text>
        <r>
          <rPr>
            <sz val="9"/>
            <color indexed="81"/>
            <rFont val="Tahoma"/>
            <family val="2"/>
          </rPr>
          <t xml:space="preserve">
Percent of Tractor   ie: 65% or 67%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3" authorId="1" shapeId="0">
      <text>
        <r>
          <rPr>
            <sz val="9"/>
            <color indexed="81"/>
            <rFont val="Tahoma"/>
            <family val="2"/>
          </rPr>
          <t xml:space="preserve">
Voluntary Percentage amount withheld in escrow for maintenance.
</t>
        </r>
      </text>
    </comment>
    <comment ref="G3" authorId="0" shapeId="0">
      <text>
        <r>
          <rPr>
            <sz val="9"/>
            <color indexed="81"/>
            <rFont val="Tahoma"/>
            <family val="2"/>
          </rPr>
          <t xml:space="preserve">
Average cost per gallon less LCAPP discounts</t>
        </r>
      </text>
    </comment>
    <comment ref="I3" authorId="0" shapeId="0">
      <text>
        <r>
          <rPr>
            <sz val="8"/>
            <color indexed="81"/>
            <rFont val="Tahoma"/>
            <family val="2"/>
          </rPr>
          <t xml:space="preserve">Figured from actual cost of fuel divided by gallons purchased.
</t>
        </r>
      </text>
    </comment>
    <comment ref="K3" authorId="1" shapeId="0">
      <text>
        <r>
          <rPr>
            <sz val="9"/>
            <color indexed="81"/>
            <rFont val="Tahoma"/>
            <family val="2"/>
          </rPr>
          <t xml:space="preserve">
Actual Truck Revenue. Calculated from Income entered from each load. (Total Revenue)
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 xml:space="preserve">
Revenue percentage
of Trailer. Leave blank if using company trailer. </t>
        </r>
      </text>
    </comment>
    <comment ref="D4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Alteration to Voluntary Percentage amount withheld in escrow.</t>
        </r>
      </text>
    </comment>
    <comment ref="G4" authorId="0" shapeId="0">
      <text>
        <r>
          <rPr>
            <sz val="9"/>
            <color indexed="81"/>
            <rFont val="Tahoma"/>
            <family val="2"/>
          </rPr>
          <t xml:space="preserve">
Estimated miles run in one month. (Average)
</t>
        </r>
      </text>
    </comment>
    <comment ref="I4" authorId="0" shapeId="0">
      <text>
        <r>
          <rPr>
            <sz val="9"/>
            <color indexed="81"/>
            <rFont val="Tahoma"/>
            <family val="2"/>
          </rPr>
          <t xml:space="preserve">
Actual miles driven. Calculated from miles entered from each load. (Total Miles)</t>
        </r>
      </text>
    </comment>
    <comment ref="K4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Actual Truck Expenses. Calculated from Expenses  entered from each load. (Total Expenses)</t>
        </r>
      </text>
    </comment>
    <comment ref="M4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Projected amount of revenue needed based on monthly estimates figures.  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5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Enter purchase date of trailer or leave blank.</t>
        </r>
      </text>
    </comment>
    <comment ref="D5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Date for any changes to Maintenance withholding amounts.
 </t>
        </r>
      </text>
    </comment>
    <comment ref="G5" authorId="0" shapeId="0">
      <text>
        <r>
          <rPr>
            <sz val="9"/>
            <color indexed="81"/>
            <rFont val="Tahoma"/>
            <family val="2"/>
          </rPr>
          <t xml:space="preserve">
Estimated fuel milage Truck is getting. </t>
        </r>
      </text>
    </comment>
    <comment ref="I5" authorId="0" shapeId="0">
      <text>
        <r>
          <rPr>
            <sz val="8"/>
            <color indexed="81"/>
            <rFont val="Tahoma"/>
            <family val="2"/>
          </rPr>
          <t xml:space="preserve">Based on actual gallons purchased and actual miles driven including empty miles
</t>
        </r>
      </text>
    </comment>
    <comment ref="F7" authorId="1" shapeId="0">
      <text>
        <r>
          <rPr>
            <sz val="9"/>
            <color indexed="81"/>
            <rFont val="Tahoma"/>
            <family val="2"/>
          </rPr>
          <t>Accessorials will be calculated at 100% 
Acutal adjusted Accessorial amounts should be entered into this column.</t>
        </r>
      </text>
    </comment>
    <comment ref="H7" authorId="1" shapeId="0">
      <text>
        <r>
          <rPr>
            <sz val="9"/>
            <color indexed="81"/>
            <rFont val="Tahoma"/>
            <family val="2"/>
          </rPr>
          <t xml:space="preserve">Odometer miles including Deadhead miles should be entered here to give actual Cost Per Mile figures.
</t>
        </r>
      </text>
    </comment>
    <comment ref="K18" authorId="1" shapeId="0">
      <text>
        <r>
          <rPr>
            <sz val="9"/>
            <color indexed="81"/>
            <rFont val="Tahoma"/>
            <family val="2"/>
          </rPr>
          <t>Enter any additional montly expenses here.</t>
        </r>
      </text>
    </comment>
  </commentList>
</comments>
</file>

<file path=xl/comments11.xml><?xml version="1.0" encoding="utf-8"?>
<comments xmlns="http://schemas.openxmlformats.org/spreadsheetml/2006/main">
  <authors>
    <author>Landstar System Holdings, Inc.</author>
    <author>HP</author>
  </authors>
  <commentList>
    <comment ref="B2" authorId="0" shapeId="0">
      <text>
        <r>
          <rPr>
            <sz val="9"/>
            <color indexed="81"/>
            <rFont val="Tahoma"/>
            <family val="2"/>
          </rPr>
          <t xml:space="preserve">
98% or 100%</t>
        </r>
      </text>
    </comment>
    <comment ref="D2" authorId="1" shapeId="0">
      <text>
        <r>
          <rPr>
            <sz val="9"/>
            <color indexed="81"/>
            <rFont val="Tahoma"/>
            <family val="2"/>
          </rPr>
          <t xml:space="preserve">
Estimated percent of taxes </t>
        </r>
        <r>
          <rPr>
            <b/>
            <sz val="9"/>
            <color indexed="81"/>
            <rFont val="Tahoma"/>
            <family val="2"/>
          </rPr>
          <t>(Please consult your CPA)</t>
        </r>
      </text>
    </comment>
    <comment ref="G2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Projected cost per mile based on monthly estimated figures.</t>
        </r>
      </text>
    </comment>
    <comment ref="I2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Actual cost per mile based on figues entered for each load. </t>
        </r>
      </text>
    </comment>
    <comment ref="K2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Average revenue per mile based on figues entered for each load. </t>
        </r>
      </text>
    </comment>
    <comment ref="M2" authorId="0" shapeId="0">
      <text>
        <r>
          <rPr>
            <sz val="9"/>
            <color indexed="81"/>
            <rFont val="Tahoma"/>
            <family val="2"/>
          </rPr>
          <t xml:space="preserve">
Total Profit (Green) or Loss (Pink) for current month. </t>
        </r>
      </text>
    </comment>
    <comment ref="B3" authorId="0" shapeId="0">
      <text>
        <r>
          <rPr>
            <sz val="9"/>
            <color indexed="81"/>
            <rFont val="Tahoma"/>
            <family val="2"/>
          </rPr>
          <t xml:space="preserve">
Percent of Tractor   ie: 65% or 67%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3" authorId="1" shapeId="0">
      <text>
        <r>
          <rPr>
            <sz val="9"/>
            <color indexed="81"/>
            <rFont val="Tahoma"/>
            <family val="2"/>
          </rPr>
          <t xml:space="preserve">
Voluntary Percentage amount withheld in escrow for maintenance.
</t>
        </r>
      </text>
    </comment>
    <comment ref="G3" authorId="0" shapeId="0">
      <text>
        <r>
          <rPr>
            <sz val="9"/>
            <color indexed="81"/>
            <rFont val="Tahoma"/>
            <family val="2"/>
          </rPr>
          <t xml:space="preserve">
Average cost per gallon less LCAPP discounts</t>
        </r>
      </text>
    </comment>
    <comment ref="I3" authorId="0" shapeId="0">
      <text>
        <r>
          <rPr>
            <sz val="8"/>
            <color indexed="81"/>
            <rFont val="Tahoma"/>
            <family val="2"/>
          </rPr>
          <t xml:space="preserve">Figured from actual cost of fuel divided by gallons purchased.
</t>
        </r>
      </text>
    </comment>
    <comment ref="K3" authorId="1" shapeId="0">
      <text>
        <r>
          <rPr>
            <sz val="9"/>
            <color indexed="81"/>
            <rFont val="Tahoma"/>
            <family val="2"/>
          </rPr>
          <t xml:space="preserve">
Actual Truck Revenue. Calculated from Income entered from each load. (Total Revenue)
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 xml:space="preserve">
Revenue percentage
of Trailer. Leave blank if using company trailer. </t>
        </r>
      </text>
    </comment>
    <comment ref="D4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Alteration to Voluntary Percentage amount withheld in escrow.</t>
        </r>
      </text>
    </comment>
    <comment ref="G4" authorId="0" shapeId="0">
      <text>
        <r>
          <rPr>
            <sz val="9"/>
            <color indexed="81"/>
            <rFont val="Tahoma"/>
            <family val="2"/>
          </rPr>
          <t xml:space="preserve">
Estimated miles run in one month. (Average)
</t>
        </r>
      </text>
    </comment>
    <comment ref="I4" authorId="0" shapeId="0">
      <text>
        <r>
          <rPr>
            <sz val="9"/>
            <color indexed="81"/>
            <rFont val="Tahoma"/>
            <family val="2"/>
          </rPr>
          <t xml:space="preserve">
Actual miles driven. Calculated from miles entered from each load. (Total Miles)</t>
        </r>
      </text>
    </comment>
    <comment ref="K4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Actual Truck Expenses. Calculated from Expenses  entered from each load. (Total Expenses)</t>
        </r>
      </text>
    </comment>
    <comment ref="M4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Projected amount of revenue needed based on monthly estimates figures.  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5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Enter purchase date of trailer or leave blank.</t>
        </r>
      </text>
    </comment>
    <comment ref="D5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Date for any changes to Maintenance withholding amounts.
 </t>
        </r>
      </text>
    </comment>
    <comment ref="G5" authorId="0" shapeId="0">
      <text>
        <r>
          <rPr>
            <sz val="9"/>
            <color indexed="81"/>
            <rFont val="Tahoma"/>
            <family val="2"/>
          </rPr>
          <t xml:space="preserve">
Estimated fuel milage Truck is getting. </t>
        </r>
      </text>
    </comment>
    <comment ref="I5" authorId="0" shapeId="0">
      <text>
        <r>
          <rPr>
            <sz val="8"/>
            <color indexed="81"/>
            <rFont val="Tahoma"/>
            <family val="2"/>
          </rPr>
          <t xml:space="preserve">Based on actual gallons purchased and actual miles driven including empty miles
</t>
        </r>
      </text>
    </comment>
    <comment ref="F7" authorId="1" shapeId="0">
      <text>
        <r>
          <rPr>
            <sz val="9"/>
            <color indexed="81"/>
            <rFont val="Tahoma"/>
            <family val="2"/>
          </rPr>
          <t>Accessorials will be calculated at 100% 
Acutal adjusted Accessorial amounts should be entered into this column.</t>
        </r>
      </text>
    </comment>
    <comment ref="H7" authorId="1" shapeId="0">
      <text>
        <r>
          <rPr>
            <sz val="9"/>
            <color indexed="81"/>
            <rFont val="Tahoma"/>
            <family val="2"/>
          </rPr>
          <t xml:space="preserve">Odometer miles including Deadhead miles should be entered here to give actual Cost Per Mile figures.
</t>
        </r>
      </text>
    </comment>
    <comment ref="K18" authorId="1" shapeId="0">
      <text>
        <r>
          <rPr>
            <sz val="9"/>
            <color indexed="81"/>
            <rFont val="Tahoma"/>
            <family val="2"/>
          </rPr>
          <t>Enter any additional montly expenses here.</t>
        </r>
      </text>
    </comment>
  </commentList>
</comments>
</file>

<file path=xl/comments12.xml><?xml version="1.0" encoding="utf-8"?>
<comments xmlns="http://schemas.openxmlformats.org/spreadsheetml/2006/main">
  <authors>
    <author>Landstar System Holdings, Inc.</author>
    <author>HP</author>
  </authors>
  <commentList>
    <comment ref="B2" authorId="0" shapeId="0">
      <text>
        <r>
          <rPr>
            <sz val="9"/>
            <color indexed="81"/>
            <rFont val="Tahoma"/>
            <family val="2"/>
          </rPr>
          <t xml:space="preserve">
98% or 100%</t>
        </r>
      </text>
    </comment>
    <comment ref="D2" authorId="1" shapeId="0">
      <text>
        <r>
          <rPr>
            <sz val="9"/>
            <color indexed="81"/>
            <rFont val="Tahoma"/>
            <family val="2"/>
          </rPr>
          <t xml:space="preserve">
Estimated percent of taxes </t>
        </r>
        <r>
          <rPr>
            <b/>
            <sz val="9"/>
            <color indexed="81"/>
            <rFont val="Tahoma"/>
            <family val="2"/>
          </rPr>
          <t>(Please consult your CPA)</t>
        </r>
      </text>
    </comment>
    <comment ref="G2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Projected cost per mile based on monthly estimated figures.</t>
        </r>
      </text>
    </comment>
    <comment ref="I2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Actual cost per mile based on figues entered for each load. </t>
        </r>
      </text>
    </comment>
    <comment ref="K2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Average revenue per mile based on figues entered for each load. </t>
        </r>
      </text>
    </comment>
    <comment ref="M2" authorId="0" shapeId="0">
      <text>
        <r>
          <rPr>
            <sz val="9"/>
            <color indexed="81"/>
            <rFont val="Tahoma"/>
            <family val="2"/>
          </rPr>
          <t xml:space="preserve">
Total Profit (Green) or Loss (Pink) for current month. </t>
        </r>
      </text>
    </comment>
    <comment ref="B3" authorId="0" shapeId="0">
      <text>
        <r>
          <rPr>
            <sz val="9"/>
            <color indexed="81"/>
            <rFont val="Tahoma"/>
            <family val="2"/>
          </rPr>
          <t xml:space="preserve">
Percent of Tractor   ie: 65% or 67%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3" authorId="1" shapeId="0">
      <text>
        <r>
          <rPr>
            <sz val="9"/>
            <color indexed="81"/>
            <rFont val="Tahoma"/>
            <family val="2"/>
          </rPr>
          <t xml:space="preserve">
Voluntary Percentage amount withheld in escrow for maintenance.
</t>
        </r>
      </text>
    </comment>
    <comment ref="G3" authorId="0" shapeId="0">
      <text>
        <r>
          <rPr>
            <sz val="9"/>
            <color indexed="81"/>
            <rFont val="Tahoma"/>
            <family val="2"/>
          </rPr>
          <t xml:space="preserve">
Average cost per gallon less LCAPP discounts</t>
        </r>
      </text>
    </comment>
    <comment ref="I3" authorId="0" shapeId="0">
      <text>
        <r>
          <rPr>
            <sz val="8"/>
            <color indexed="81"/>
            <rFont val="Tahoma"/>
            <family val="2"/>
          </rPr>
          <t xml:space="preserve">Figured from actual cost of fuel divided by gallons purchased.
</t>
        </r>
      </text>
    </comment>
    <comment ref="K3" authorId="1" shapeId="0">
      <text>
        <r>
          <rPr>
            <sz val="9"/>
            <color indexed="81"/>
            <rFont val="Tahoma"/>
            <family val="2"/>
          </rPr>
          <t xml:space="preserve">
Actual Truck Revenue. Calculated from Income entered from each load. (Total Revenue)
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 xml:space="preserve">
Revenue percentage
of Trailer. Leave blank if using company trailer. </t>
        </r>
      </text>
    </comment>
    <comment ref="D4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Alteration to Voluntary Percentage amount withheld in escrow.</t>
        </r>
      </text>
    </comment>
    <comment ref="G4" authorId="0" shapeId="0">
      <text>
        <r>
          <rPr>
            <sz val="9"/>
            <color indexed="81"/>
            <rFont val="Tahoma"/>
            <family val="2"/>
          </rPr>
          <t xml:space="preserve">
Estimated miles run in one month. (Average)
</t>
        </r>
      </text>
    </comment>
    <comment ref="I4" authorId="0" shapeId="0">
      <text>
        <r>
          <rPr>
            <sz val="9"/>
            <color indexed="81"/>
            <rFont val="Tahoma"/>
            <family val="2"/>
          </rPr>
          <t xml:space="preserve">
Actual miles driven. Calculated from miles entered from each load. (Total Miles)</t>
        </r>
      </text>
    </comment>
    <comment ref="K4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Actual Truck Expenses. Calculated from Expenses  entered from each load. (Total Expenses)</t>
        </r>
      </text>
    </comment>
    <comment ref="M4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Projected amount of revenue needed based on monthly estimates figures.  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5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Enter purchase date of trailer or leave blank.</t>
        </r>
      </text>
    </comment>
    <comment ref="D5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Date for any changes to Maintenance withholding amounts.
 </t>
        </r>
      </text>
    </comment>
    <comment ref="G5" authorId="0" shapeId="0">
      <text>
        <r>
          <rPr>
            <sz val="9"/>
            <color indexed="81"/>
            <rFont val="Tahoma"/>
            <family val="2"/>
          </rPr>
          <t xml:space="preserve">
Estimated fuel milage Truck is getting. </t>
        </r>
      </text>
    </comment>
    <comment ref="I5" authorId="0" shapeId="0">
      <text>
        <r>
          <rPr>
            <sz val="8"/>
            <color indexed="81"/>
            <rFont val="Tahoma"/>
            <family val="2"/>
          </rPr>
          <t xml:space="preserve">Based on actual gallons purchased and actual miles driven including empty miles
</t>
        </r>
      </text>
    </comment>
    <comment ref="F7" authorId="1" shapeId="0">
      <text>
        <r>
          <rPr>
            <sz val="9"/>
            <color indexed="81"/>
            <rFont val="Tahoma"/>
            <family val="2"/>
          </rPr>
          <t>Accessorials will be calculated at 100% 
Acutal adjusted Accessorial amounts should be entered into this column.</t>
        </r>
      </text>
    </comment>
    <comment ref="H7" authorId="1" shapeId="0">
      <text>
        <r>
          <rPr>
            <sz val="9"/>
            <color indexed="81"/>
            <rFont val="Tahoma"/>
            <family val="2"/>
          </rPr>
          <t xml:space="preserve">Odometer miles including Deadhead miles should be entered here to give actual Cost Per Mile figures.
</t>
        </r>
      </text>
    </comment>
    <comment ref="K18" authorId="1" shapeId="0">
      <text>
        <r>
          <rPr>
            <sz val="9"/>
            <color indexed="81"/>
            <rFont val="Tahoma"/>
            <family val="2"/>
          </rPr>
          <t>Enter any additional montly expenses here.</t>
        </r>
      </text>
    </comment>
  </commentList>
</comments>
</file>

<file path=xl/comments2.xml><?xml version="1.0" encoding="utf-8"?>
<comments xmlns="http://schemas.openxmlformats.org/spreadsheetml/2006/main">
  <authors>
    <author>Landstar System Holdings, Inc.</author>
    <author>HP</author>
  </authors>
  <commentList>
    <comment ref="B2" authorId="0" shapeId="0">
      <text>
        <r>
          <rPr>
            <sz val="9"/>
            <color indexed="81"/>
            <rFont val="Tahoma"/>
            <family val="2"/>
          </rPr>
          <t xml:space="preserve">
98% or 100%</t>
        </r>
      </text>
    </comment>
    <comment ref="D2" authorId="1" shapeId="0">
      <text>
        <r>
          <rPr>
            <sz val="9"/>
            <color indexed="81"/>
            <rFont val="Tahoma"/>
            <family val="2"/>
          </rPr>
          <t xml:space="preserve">
Estimated percent of taxes </t>
        </r>
        <r>
          <rPr>
            <b/>
            <sz val="9"/>
            <color indexed="81"/>
            <rFont val="Tahoma"/>
            <family val="2"/>
          </rPr>
          <t>(Please consult your CPA)</t>
        </r>
      </text>
    </comment>
    <comment ref="G2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Projected cost per mile based on monthly estimated figures.</t>
        </r>
      </text>
    </comment>
    <comment ref="I2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Actual cost per mile based on figues entered for each load. </t>
        </r>
      </text>
    </comment>
    <comment ref="K2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Average revenue per mile based on figues entered for each load. </t>
        </r>
      </text>
    </comment>
    <comment ref="M2" authorId="0" shapeId="0">
      <text>
        <r>
          <rPr>
            <sz val="9"/>
            <color indexed="81"/>
            <rFont val="Tahoma"/>
            <family val="2"/>
          </rPr>
          <t xml:space="preserve">
Total Profit (Green) or Loss (Pink) for current month. </t>
        </r>
      </text>
    </comment>
    <comment ref="B3" authorId="0" shapeId="0">
      <text>
        <r>
          <rPr>
            <sz val="9"/>
            <color indexed="81"/>
            <rFont val="Tahoma"/>
            <family val="2"/>
          </rPr>
          <t xml:space="preserve">
Percent of Tractor   ie: 65% or 67%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3" authorId="1" shapeId="0">
      <text>
        <r>
          <rPr>
            <sz val="9"/>
            <color indexed="81"/>
            <rFont val="Tahoma"/>
            <family val="2"/>
          </rPr>
          <t xml:space="preserve">
Voluntary Percentage amount withheld in escrow for maintenance.
</t>
        </r>
      </text>
    </comment>
    <comment ref="G3" authorId="0" shapeId="0">
      <text>
        <r>
          <rPr>
            <sz val="9"/>
            <color indexed="81"/>
            <rFont val="Tahoma"/>
            <family val="2"/>
          </rPr>
          <t xml:space="preserve">
Average cost per gallon less LCAPP discounts</t>
        </r>
      </text>
    </comment>
    <comment ref="I3" authorId="0" shapeId="0">
      <text>
        <r>
          <rPr>
            <sz val="8"/>
            <color indexed="81"/>
            <rFont val="Tahoma"/>
            <family val="2"/>
          </rPr>
          <t xml:space="preserve">Figured from actual cost of fuel divided by gallons purchased.
</t>
        </r>
      </text>
    </comment>
    <comment ref="K3" authorId="1" shapeId="0">
      <text>
        <r>
          <rPr>
            <sz val="9"/>
            <color indexed="81"/>
            <rFont val="Tahoma"/>
            <family val="2"/>
          </rPr>
          <t xml:space="preserve">
Actual Truck Revenue. Calculated from Income entered from each load. (Total Revenue)
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 xml:space="preserve">
Revenue percentage
of Trailer. Leave blank if using company trailer. </t>
        </r>
      </text>
    </comment>
    <comment ref="D4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Alteration to Voluntary Percentage amount withheld in escrow.</t>
        </r>
      </text>
    </comment>
    <comment ref="G4" authorId="0" shapeId="0">
      <text>
        <r>
          <rPr>
            <sz val="9"/>
            <color indexed="81"/>
            <rFont val="Tahoma"/>
            <family val="2"/>
          </rPr>
          <t xml:space="preserve">
Estimated miles run in one month. (Average)
</t>
        </r>
      </text>
    </comment>
    <comment ref="I4" authorId="0" shapeId="0">
      <text>
        <r>
          <rPr>
            <sz val="9"/>
            <color indexed="81"/>
            <rFont val="Tahoma"/>
            <family val="2"/>
          </rPr>
          <t xml:space="preserve">
Actual miles driven. Calculated from miles entered from each load. (Total Miles)</t>
        </r>
      </text>
    </comment>
    <comment ref="K4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Actual Truck Expenses. Calculated from Expenses  entered from each load. (Total Expenses)</t>
        </r>
      </text>
    </comment>
    <comment ref="M4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Projected amount of revenue needed based on monthly estimates figures.  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5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Enter purchase date of trailer or leave blank.</t>
        </r>
      </text>
    </comment>
    <comment ref="D5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Date for any changes to Maintenance withholding amounts.
 </t>
        </r>
      </text>
    </comment>
    <comment ref="G5" authorId="0" shapeId="0">
      <text>
        <r>
          <rPr>
            <sz val="9"/>
            <color indexed="81"/>
            <rFont val="Tahoma"/>
            <family val="2"/>
          </rPr>
          <t xml:space="preserve">
Estimated fuel milage Truck is getting. </t>
        </r>
      </text>
    </comment>
    <comment ref="I5" authorId="0" shapeId="0">
      <text>
        <r>
          <rPr>
            <sz val="8"/>
            <color indexed="81"/>
            <rFont val="Tahoma"/>
            <family val="2"/>
          </rPr>
          <t xml:space="preserve">Based on actual gallons purchased and actual miles driven including empty miles
</t>
        </r>
      </text>
    </comment>
    <comment ref="F7" authorId="1" shapeId="0">
      <text>
        <r>
          <rPr>
            <sz val="9"/>
            <color indexed="81"/>
            <rFont val="Tahoma"/>
            <family val="2"/>
          </rPr>
          <t>Accessorials will be calculated at 100% 
Acutal adjusted Accessorial amounts should be entered into this column.</t>
        </r>
      </text>
    </comment>
    <comment ref="H7" authorId="1" shapeId="0">
      <text>
        <r>
          <rPr>
            <sz val="9"/>
            <color indexed="81"/>
            <rFont val="Tahoma"/>
            <family val="2"/>
          </rPr>
          <t xml:space="preserve">Odometer miles including Deadhead miles should be entered here to give actual Cost Per Mile figures.
</t>
        </r>
      </text>
    </comment>
    <comment ref="K18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Enter any additional montly expenses here.</t>
        </r>
      </text>
    </comment>
  </commentList>
</comments>
</file>

<file path=xl/comments3.xml><?xml version="1.0" encoding="utf-8"?>
<comments xmlns="http://schemas.openxmlformats.org/spreadsheetml/2006/main">
  <authors>
    <author>Landstar System Holdings, Inc.</author>
    <author>HP</author>
  </authors>
  <commentList>
    <comment ref="B2" authorId="0" shapeId="0">
      <text>
        <r>
          <rPr>
            <sz val="9"/>
            <color indexed="81"/>
            <rFont val="Tahoma"/>
            <family val="2"/>
          </rPr>
          <t xml:space="preserve">
98% or 100%</t>
        </r>
      </text>
    </comment>
    <comment ref="D2" authorId="1" shapeId="0">
      <text>
        <r>
          <rPr>
            <sz val="9"/>
            <color indexed="81"/>
            <rFont val="Tahoma"/>
            <family val="2"/>
          </rPr>
          <t xml:space="preserve">
Estimated percent of taxes </t>
        </r>
        <r>
          <rPr>
            <b/>
            <sz val="9"/>
            <color indexed="81"/>
            <rFont val="Tahoma"/>
            <family val="2"/>
          </rPr>
          <t>(Please consult your CPA)</t>
        </r>
      </text>
    </comment>
    <comment ref="G2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Projected cost per mile based on monthly estimated figures.</t>
        </r>
      </text>
    </comment>
    <comment ref="I2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Actual cost per mile based on figues entered for each load. </t>
        </r>
      </text>
    </comment>
    <comment ref="K2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Average revenue per mile based on figues entered for each load. </t>
        </r>
      </text>
    </comment>
    <comment ref="M2" authorId="0" shapeId="0">
      <text>
        <r>
          <rPr>
            <sz val="9"/>
            <color indexed="81"/>
            <rFont val="Tahoma"/>
            <family val="2"/>
          </rPr>
          <t xml:space="preserve">
Total Profit (Green) or Loss (Pink) for current month. </t>
        </r>
      </text>
    </comment>
    <comment ref="B3" authorId="0" shapeId="0">
      <text>
        <r>
          <rPr>
            <sz val="9"/>
            <color indexed="81"/>
            <rFont val="Tahoma"/>
            <family val="2"/>
          </rPr>
          <t xml:space="preserve">
Percent of Tractor   ie: 65% or 67%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3" authorId="1" shapeId="0">
      <text>
        <r>
          <rPr>
            <sz val="9"/>
            <color indexed="81"/>
            <rFont val="Tahoma"/>
            <family val="2"/>
          </rPr>
          <t xml:space="preserve">
Voluntary Percentage amount withheld in escrow for maintenance.
</t>
        </r>
      </text>
    </comment>
    <comment ref="G3" authorId="0" shapeId="0">
      <text>
        <r>
          <rPr>
            <sz val="9"/>
            <color indexed="81"/>
            <rFont val="Tahoma"/>
            <family val="2"/>
          </rPr>
          <t xml:space="preserve">
Average cost per gallon less LCAPP discounts</t>
        </r>
      </text>
    </comment>
    <comment ref="I3" authorId="0" shapeId="0">
      <text>
        <r>
          <rPr>
            <sz val="8"/>
            <color indexed="81"/>
            <rFont val="Tahoma"/>
            <family val="2"/>
          </rPr>
          <t xml:space="preserve">Figured from actual cost of fuel divided by gallons purchased.
</t>
        </r>
      </text>
    </comment>
    <comment ref="K3" authorId="1" shapeId="0">
      <text>
        <r>
          <rPr>
            <sz val="9"/>
            <color indexed="81"/>
            <rFont val="Tahoma"/>
            <family val="2"/>
          </rPr>
          <t xml:space="preserve">
Actual Truck Revenue. Calculated from Income entered from each load. (Total Revenue)
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 xml:space="preserve">
Revenue percentage
of Trailer. Leave blank if using company trailer. </t>
        </r>
      </text>
    </comment>
    <comment ref="D4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Alteration to Voluntary Percentage amount withheld in escrow.</t>
        </r>
      </text>
    </comment>
    <comment ref="G4" authorId="0" shapeId="0">
      <text>
        <r>
          <rPr>
            <sz val="9"/>
            <color indexed="81"/>
            <rFont val="Tahoma"/>
            <family val="2"/>
          </rPr>
          <t xml:space="preserve">
Estimated miles run in one month. (Average)
</t>
        </r>
      </text>
    </comment>
    <comment ref="I4" authorId="0" shapeId="0">
      <text>
        <r>
          <rPr>
            <sz val="9"/>
            <color indexed="81"/>
            <rFont val="Tahoma"/>
            <family val="2"/>
          </rPr>
          <t xml:space="preserve">
Actual miles driven. Calculated from miles entered from each load. (Total Miles)</t>
        </r>
      </text>
    </comment>
    <comment ref="K4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Actual Truck Expenses. Calculated from Expenses  entered from each load. (Total Expenses)</t>
        </r>
      </text>
    </comment>
    <comment ref="M4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Projected amount of revenue needed based on monthly estimates figures.  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5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Enter purchase date of trailer or leave blank.</t>
        </r>
      </text>
    </comment>
    <comment ref="D5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Date for any changes to Maintenance withholding amounts.
 </t>
        </r>
      </text>
    </comment>
    <comment ref="G5" authorId="0" shapeId="0">
      <text>
        <r>
          <rPr>
            <sz val="9"/>
            <color indexed="81"/>
            <rFont val="Tahoma"/>
            <family val="2"/>
          </rPr>
          <t xml:space="preserve">
Estimated fuel milage Truck is getting. </t>
        </r>
      </text>
    </comment>
    <comment ref="I5" authorId="0" shapeId="0">
      <text>
        <r>
          <rPr>
            <sz val="8"/>
            <color indexed="81"/>
            <rFont val="Tahoma"/>
            <family val="2"/>
          </rPr>
          <t xml:space="preserve">Based on actual gallons purchased and actual miles driven including empty miles
</t>
        </r>
      </text>
    </comment>
    <comment ref="F7" authorId="1" shapeId="0">
      <text>
        <r>
          <rPr>
            <sz val="9"/>
            <color indexed="81"/>
            <rFont val="Tahoma"/>
            <family val="2"/>
          </rPr>
          <t>Accessorials will be calculated at 100% 
Acutal adjusted Accessorial amounts should be entered into this column.</t>
        </r>
      </text>
    </comment>
    <comment ref="H7" authorId="1" shapeId="0">
      <text>
        <r>
          <rPr>
            <sz val="9"/>
            <color indexed="81"/>
            <rFont val="Tahoma"/>
            <family val="2"/>
          </rPr>
          <t xml:space="preserve">Odometer miles including Deadhead miles should be entered here to give actual Cost Per Mile figures.
</t>
        </r>
      </text>
    </comment>
    <comment ref="K18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Enter any additional montly expenses here.</t>
        </r>
      </text>
    </comment>
  </commentList>
</comments>
</file>

<file path=xl/comments4.xml><?xml version="1.0" encoding="utf-8"?>
<comments xmlns="http://schemas.openxmlformats.org/spreadsheetml/2006/main">
  <authors>
    <author>Landstar System Holdings, Inc.</author>
    <author>HP</author>
  </authors>
  <commentList>
    <comment ref="B2" authorId="0" shapeId="0">
      <text>
        <r>
          <rPr>
            <sz val="9"/>
            <color indexed="81"/>
            <rFont val="Tahoma"/>
            <family val="2"/>
          </rPr>
          <t xml:space="preserve">
98% or 100%</t>
        </r>
      </text>
    </comment>
    <comment ref="D2" authorId="1" shapeId="0">
      <text>
        <r>
          <rPr>
            <sz val="9"/>
            <color indexed="81"/>
            <rFont val="Tahoma"/>
            <family val="2"/>
          </rPr>
          <t xml:space="preserve">
Estimated percent of taxes </t>
        </r>
        <r>
          <rPr>
            <b/>
            <sz val="9"/>
            <color indexed="81"/>
            <rFont val="Tahoma"/>
            <family val="2"/>
          </rPr>
          <t>(Please consult your CPA)</t>
        </r>
      </text>
    </comment>
    <comment ref="G2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Projected cost per mile based on monthly estimated figures.</t>
        </r>
      </text>
    </comment>
    <comment ref="I2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Actual cost per mile based on figues entered for each load. </t>
        </r>
      </text>
    </comment>
    <comment ref="K2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Average revenue per mile based on figues entered for each load. </t>
        </r>
      </text>
    </comment>
    <comment ref="M2" authorId="0" shapeId="0">
      <text>
        <r>
          <rPr>
            <sz val="9"/>
            <color indexed="81"/>
            <rFont val="Tahoma"/>
            <family val="2"/>
          </rPr>
          <t xml:space="preserve">
Total Profit (Green) or Loss (Pink) for current month. </t>
        </r>
      </text>
    </comment>
    <comment ref="B3" authorId="0" shapeId="0">
      <text>
        <r>
          <rPr>
            <sz val="9"/>
            <color indexed="81"/>
            <rFont val="Tahoma"/>
            <family val="2"/>
          </rPr>
          <t xml:space="preserve">
Percent of Tractor   ie: 65% or 67%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3" authorId="1" shapeId="0">
      <text>
        <r>
          <rPr>
            <sz val="9"/>
            <color indexed="81"/>
            <rFont val="Tahoma"/>
            <family val="2"/>
          </rPr>
          <t xml:space="preserve">
Voluntary Percentage amount withheld in escrow for maintenance.
</t>
        </r>
      </text>
    </comment>
    <comment ref="G3" authorId="0" shapeId="0">
      <text>
        <r>
          <rPr>
            <sz val="9"/>
            <color indexed="81"/>
            <rFont val="Tahoma"/>
            <family val="2"/>
          </rPr>
          <t xml:space="preserve">
Average cost per gallon less LCAPP discounts</t>
        </r>
      </text>
    </comment>
    <comment ref="I3" authorId="0" shapeId="0">
      <text>
        <r>
          <rPr>
            <sz val="8"/>
            <color indexed="81"/>
            <rFont val="Tahoma"/>
            <family val="2"/>
          </rPr>
          <t xml:space="preserve">Figured from actual cost of fuel divided by gallons purchased.
</t>
        </r>
      </text>
    </comment>
    <comment ref="K3" authorId="1" shapeId="0">
      <text>
        <r>
          <rPr>
            <sz val="9"/>
            <color indexed="81"/>
            <rFont val="Tahoma"/>
            <family val="2"/>
          </rPr>
          <t xml:space="preserve">
Actual Truck Revenue. Calculated from Income entered from each load. (Total Revenue)
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 xml:space="preserve">
Revenue percentage
of Trailer. Leave blank if using company trailer. </t>
        </r>
      </text>
    </comment>
    <comment ref="D4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Alteration to Voluntary Percentage amount withheld in escrow.</t>
        </r>
      </text>
    </comment>
    <comment ref="G4" authorId="0" shapeId="0">
      <text>
        <r>
          <rPr>
            <sz val="9"/>
            <color indexed="81"/>
            <rFont val="Tahoma"/>
            <family val="2"/>
          </rPr>
          <t xml:space="preserve">
Estimated miles run in one month. (Average)
</t>
        </r>
      </text>
    </comment>
    <comment ref="I4" authorId="0" shapeId="0">
      <text>
        <r>
          <rPr>
            <sz val="9"/>
            <color indexed="81"/>
            <rFont val="Tahoma"/>
            <family val="2"/>
          </rPr>
          <t xml:space="preserve">
Actual miles driven. Calculated from miles entered from each load. (Total Miles)</t>
        </r>
      </text>
    </comment>
    <comment ref="K4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Actual Truck Expenses. Calculated from Expenses  entered from each load. (Total Expenses)</t>
        </r>
      </text>
    </comment>
    <comment ref="M4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Projected amount of revenue needed based on monthly estimates figures.  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5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Enter purchase date of trailer or leave blank.</t>
        </r>
      </text>
    </comment>
    <comment ref="D5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Date for any changes to Maintenance withholding amounts.
 </t>
        </r>
      </text>
    </comment>
    <comment ref="G5" authorId="0" shapeId="0">
      <text>
        <r>
          <rPr>
            <sz val="9"/>
            <color indexed="81"/>
            <rFont val="Tahoma"/>
            <family val="2"/>
          </rPr>
          <t xml:space="preserve">
Estimated fuel milage Truck is getting. </t>
        </r>
      </text>
    </comment>
    <comment ref="I5" authorId="0" shapeId="0">
      <text>
        <r>
          <rPr>
            <sz val="8"/>
            <color indexed="81"/>
            <rFont val="Tahoma"/>
            <family val="2"/>
          </rPr>
          <t xml:space="preserve">Based on actual gallons purchased and actual miles driven including empty miles
</t>
        </r>
      </text>
    </comment>
    <comment ref="F7" authorId="1" shapeId="0">
      <text>
        <r>
          <rPr>
            <sz val="9"/>
            <color indexed="81"/>
            <rFont val="Tahoma"/>
            <family val="2"/>
          </rPr>
          <t>Accessorials will be calculated at 100% 
Acutal adjusted Accessorial amounts should be entered into this column.</t>
        </r>
      </text>
    </comment>
    <comment ref="H7" authorId="1" shapeId="0">
      <text>
        <r>
          <rPr>
            <sz val="9"/>
            <color indexed="81"/>
            <rFont val="Tahoma"/>
            <family val="2"/>
          </rPr>
          <t xml:space="preserve">Odometer miles including Deadhead miles should be entered here to give actual Cost Per Mile figures.
</t>
        </r>
      </text>
    </comment>
    <comment ref="K18" authorId="1" shapeId="0">
      <text>
        <r>
          <rPr>
            <sz val="9"/>
            <color indexed="81"/>
            <rFont val="Tahoma"/>
            <family val="2"/>
          </rPr>
          <t>Enter any additional montly expenses here.</t>
        </r>
      </text>
    </comment>
  </commentList>
</comments>
</file>

<file path=xl/comments5.xml><?xml version="1.0" encoding="utf-8"?>
<comments xmlns="http://schemas.openxmlformats.org/spreadsheetml/2006/main">
  <authors>
    <author>Landstar System Holdings, Inc.</author>
    <author>HP</author>
  </authors>
  <commentList>
    <comment ref="B2" authorId="0" shapeId="0">
      <text>
        <r>
          <rPr>
            <sz val="9"/>
            <color indexed="81"/>
            <rFont val="Tahoma"/>
            <family val="2"/>
          </rPr>
          <t xml:space="preserve">
98% or 100%</t>
        </r>
      </text>
    </comment>
    <comment ref="D2" authorId="1" shapeId="0">
      <text>
        <r>
          <rPr>
            <sz val="9"/>
            <color indexed="81"/>
            <rFont val="Tahoma"/>
            <family val="2"/>
          </rPr>
          <t xml:space="preserve">
Estimated percent of taxes </t>
        </r>
        <r>
          <rPr>
            <b/>
            <sz val="9"/>
            <color indexed="81"/>
            <rFont val="Tahoma"/>
            <family val="2"/>
          </rPr>
          <t>(Please consult your CPA)</t>
        </r>
      </text>
    </comment>
    <comment ref="G2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Projected cost per mile based on monthly estimated figures.</t>
        </r>
      </text>
    </comment>
    <comment ref="I2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Actual cost per mile based on figues entered for each load. </t>
        </r>
      </text>
    </comment>
    <comment ref="K2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Average revenue per mile based on figues entered for each load. </t>
        </r>
      </text>
    </comment>
    <comment ref="M2" authorId="0" shapeId="0">
      <text>
        <r>
          <rPr>
            <sz val="9"/>
            <color indexed="81"/>
            <rFont val="Tahoma"/>
            <family val="2"/>
          </rPr>
          <t xml:space="preserve">
Total Profit (Green) or Loss (Pink) for current month. </t>
        </r>
      </text>
    </comment>
    <comment ref="B3" authorId="0" shapeId="0">
      <text>
        <r>
          <rPr>
            <sz val="9"/>
            <color indexed="81"/>
            <rFont val="Tahoma"/>
            <family val="2"/>
          </rPr>
          <t xml:space="preserve">
Percent of Tractor   ie: 65% or 67%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3" authorId="1" shapeId="0">
      <text>
        <r>
          <rPr>
            <sz val="9"/>
            <color indexed="81"/>
            <rFont val="Tahoma"/>
            <family val="2"/>
          </rPr>
          <t xml:space="preserve">
Voluntary Percentage amount withheld in escrow for maintenance.
</t>
        </r>
      </text>
    </comment>
    <comment ref="G3" authorId="0" shapeId="0">
      <text>
        <r>
          <rPr>
            <sz val="9"/>
            <color indexed="81"/>
            <rFont val="Tahoma"/>
            <family val="2"/>
          </rPr>
          <t xml:space="preserve">
Average cost per gallon less LCAPP discounts</t>
        </r>
      </text>
    </comment>
    <comment ref="I3" authorId="0" shapeId="0">
      <text>
        <r>
          <rPr>
            <sz val="8"/>
            <color indexed="81"/>
            <rFont val="Tahoma"/>
            <family val="2"/>
          </rPr>
          <t xml:space="preserve">Figured from actual cost of fuel divided by gallons purchased.
</t>
        </r>
      </text>
    </comment>
    <comment ref="K3" authorId="1" shapeId="0">
      <text>
        <r>
          <rPr>
            <sz val="9"/>
            <color indexed="81"/>
            <rFont val="Tahoma"/>
            <family val="2"/>
          </rPr>
          <t xml:space="preserve">
Actual Truck Revenue. Calculated from Income entered from each load. (Total Revenue)
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 xml:space="preserve">
Revenue percentage
of Trailer. Leave blank if using company trailer. </t>
        </r>
      </text>
    </comment>
    <comment ref="D4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Alteration to Voluntary Percentage amount withheld in escrow.</t>
        </r>
      </text>
    </comment>
    <comment ref="G4" authorId="0" shapeId="0">
      <text>
        <r>
          <rPr>
            <sz val="9"/>
            <color indexed="81"/>
            <rFont val="Tahoma"/>
            <family val="2"/>
          </rPr>
          <t xml:space="preserve">
Estimated miles run in one month. (Average)
</t>
        </r>
      </text>
    </comment>
    <comment ref="I4" authorId="0" shapeId="0">
      <text>
        <r>
          <rPr>
            <sz val="9"/>
            <color indexed="81"/>
            <rFont val="Tahoma"/>
            <family val="2"/>
          </rPr>
          <t xml:space="preserve">
Actual miles driven. Calculated from miles entered from each load. (Total Miles)</t>
        </r>
      </text>
    </comment>
    <comment ref="K4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Actual Truck Expenses. Calculated from Expenses  entered from each load. (Total Expenses)</t>
        </r>
      </text>
    </comment>
    <comment ref="M4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Projected amount of revenue needed based on monthly estimates figures.  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5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Enter purchase date of trailer or leave blank.</t>
        </r>
      </text>
    </comment>
    <comment ref="D5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Date for any changes to Maintenance withholding amounts.
 </t>
        </r>
      </text>
    </comment>
    <comment ref="G5" authorId="0" shapeId="0">
      <text>
        <r>
          <rPr>
            <sz val="9"/>
            <color indexed="81"/>
            <rFont val="Tahoma"/>
            <family val="2"/>
          </rPr>
          <t xml:space="preserve">
Estimated fuel milage Truck is getting. </t>
        </r>
      </text>
    </comment>
    <comment ref="I5" authorId="0" shapeId="0">
      <text>
        <r>
          <rPr>
            <sz val="8"/>
            <color indexed="81"/>
            <rFont val="Tahoma"/>
            <family val="2"/>
          </rPr>
          <t xml:space="preserve">Based on actual gallons purchased and actual miles driven including empty miles
</t>
        </r>
      </text>
    </comment>
    <comment ref="F7" authorId="1" shapeId="0">
      <text>
        <r>
          <rPr>
            <sz val="9"/>
            <color indexed="81"/>
            <rFont val="Tahoma"/>
            <family val="2"/>
          </rPr>
          <t>Accessorials will be calculated at 100% 
Acutal adjusted Accessorial amounts should be entered into this column.</t>
        </r>
      </text>
    </comment>
    <comment ref="H7" authorId="1" shapeId="0">
      <text>
        <r>
          <rPr>
            <sz val="9"/>
            <color indexed="81"/>
            <rFont val="Tahoma"/>
            <family val="2"/>
          </rPr>
          <t xml:space="preserve">Odometer miles including Deadhead miles should be entered here to give actual Cost Per Mile figures.
</t>
        </r>
      </text>
    </comment>
    <comment ref="K18" authorId="1" shapeId="0">
      <text>
        <r>
          <rPr>
            <sz val="9"/>
            <color indexed="81"/>
            <rFont val="Tahoma"/>
            <family val="2"/>
          </rPr>
          <t>Enter any additional montly expenses here.</t>
        </r>
      </text>
    </comment>
  </commentList>
</comments>
</file>

<file path=xl/comments6.xml><?xml version="1.0" encoding="utf-8"?>
<comments xmlns="http://schemas.openxmlformats.org/spreadsheetml/2006/main">
  <authors>
    <author>Landstar System Holdings, Inc.</author>
    <author>HP</author>
  </authors>
  <commentList>
    <comment ref="B2" authorId="0" shapeId="0">
      <text>
        <r>
          <rPr>
            <sz val="9"/>
            <color indexed="81"/>
            <rFont val="Tahoma"/>
            <family val="2"/>
          </rPr>
          <t xml:space="preserve">
98% or 100%</t>
        </r>
      </text>
    </comment>
    <comment ref="D2" authorId="1" shapeId="0">
      <text>
        <r>
          <rPr>
            <sz val="9"/>
            <color indexed="81"/>
            <rFont val="Tahoma"/>
            <family val="2"/>
          </rPr>
          <t xml:space="preserve">
Estimated percent of taxes </t>
        </r>
        <r>
          <rPr>
            <b/>
            <sz val="9"/>
            <color indexed="81"/>
            <rFont val="Tahoma"/>
            <family val="2"/>
          </rPr>
          <t>(Please consult your CPA)</t>
        </r>
      </text>
    </comment>
    <comment ref="G2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Projected cost per mile based on monthly estimated figures.</t>
        </r>
      </text>
    </comment>
    <comment ref="I2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Actual cost per mile based on figues entered for each load. </t>
        </r>
      </text>
    </comment>
    <comment ref="K2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Average revenue per mile based on figues entered for each load. </t>
        </r>
      </text>
    </comment>
    <comment ref="M2" authorId="0" shapeId="0">
      <text>
        <r>
          <rPr>
            <sz val="9"/>
            <color indexed="81"/>
            <rFont val="Tahoma"/>
            <family val="2"/>
          </rPr>
          <t xml:space="preserve">
Total Profit (Green) or Loss (Pink) for current month. </t>
        </r>
      </text>
    </comment>
    <comment ref="B3" authorId="0" shapeId="0">
      <text>
        <r>
          <rPr>
            <sz val="9"/>
            <color indexed="81"/>
            <rFont val="Tahoma"/>
            <family val="2"/>
          </rPr>
          <t xml:space="preserve">
Percent of Tractor   ie: 65% or 67%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3" authorId="1" shapeId="0">
      <text>
        <r>
          <rPr>
            <sz val="9"/>
            <color indexed="81"/>
            <rFont val="Tahoma"/>
            <family val="2"/>
          </rPr>
          <t xml:space="preserve">
Voluntary Percentage amount withheld in escrow for maintenance.
</t>
        </r>
      </text>
    </comment>
    <comment ref="G3" authorId="0" shapeId="0">
      <text>
        <r>
          <rPr>
            <sz val="9"/>
            <color indexed="81"/>
            <rFont val="Tahoma"/>
            <family val="2"/>
          </rPr>
          <t xml:space="preserve">
Average cost per gallon less LCAPP discounts</t>
        </r>
      </text>
    </comment>
    <comment ref="I3" authorId="0" shapeId="0">
      <text>
        <r>
          <rPr>
            <sz val="8"/>
            <color indexed="81"/>
            <rFont val="Tahoma"/>
            <family val="2"/>
          </rPr>
          <t xml:space="preserve">Figured from actual cost of fuel divided by gallons purchased.
</t>
        </r>
      </text>
    </comment>
    <comment ref="K3" authorId="1" shapeId="0">
      <text>
        <r>
          <rPr>
            <sz val="9"/>
            <color indexed="81"/>
            <rFont val="Tahoma"/>
            <family val="2"/>
          </rPr>
          <t xml:space="preserve">
Actual Truck Revenue. Calculated from Income entered from each load. (Total Revenue)
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 xml:space="preserve">
Revenue percentage
of Trailer. Leave blank if using company trailer. </t>
        </r>
      </text>
    </comment>
    <comment ref="D4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Alteration to Voluntary Percentage amount withheld in escrow.</t>
        </r>
      </text>
    </comment>
    <comment ref="G4" authorId="0" shapeId="0">
      <text>
        <r>
          <rPr>
            <sz val="9"/>
            <color indexed="81"/>
            <rFont val="Tahoma"/>
            <family val="2"/>
          </rPr>
          <t xml:space="preserve">
Estimated miles run in one month. (Average)
</t>
        </r>
      </text>
    </comment>
    <comment ref="I4" authorId="0" shapeId="0">
      <text>
        <r>
          <rPr>
            <sz val="9"/>
            <color indexed="81"/>
            <rFont val="Tahoma"/>
            <family val="2"/>
          </rPr>
          <t xml:space="preserve">
Actual miles driven. Calculated from miles entered from each load. (Total Miles)</t>
        </r>
      </text>
    </comment>
    <comment ref="K4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Actual Truck Expenses. Calculated from Expenses  entered from each load. (Total Expenses)</t>
        </r>
      </text>
    </comment>
    <comment ref="M4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Projected amount of revenue needed based on monthly estimates figures.  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5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Enter purchase date of trailer or leave blank.</t>
        </r>
      </text>
    </comment>
    <comment ref="D5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Date for any changes to Maintenance withholding amounts.
 </t>
        </r>
      </text>
    </comment>
    <comment ref="G5" authorId="0" shapeId="0">
      <text>
        <r>
          <rPr>
            <sz val="9"/>
            <color indexed="81"/>
            <rFont val="Tahoma"/>
            <family val="2"/>
          </rPr>
          <t xml:space="preserve">
Estimated fuel milage Truck is getting. </t>
        </r>
      </text>
    </comment>
    <comment ref="I5" authorId="0" shapeId="0">
      <text>
        <r>
          <rPr>
            <sz val="8"/>
            <color indexed="81"/>
            <rFont val="Tahoma"/>
            <family val="2"/>
          </rPr>
          <t xml:space="preserve">Based on actual gallons purchased and actual miles driven including empty miles
</t>
        </r>
      </text>
    </comment>
    <comment ref="F7" authorId="1" shapeId="0">
      <text>
        <r>
          <rPr>
            <sz val="9"/>
            <color indexed="81"/>
            <rFont val="Tahoma"/>
            <family val="2"/>
          </rPr>
          <t>Accessorials will be calculated at 100% 
Acutal adjusted Accessorial amounts should be entered into this column.</t>
        </r>
      </text>
    </comment>
    <comment ref="H7" authorId="1" shapeId="0">
      <text>
        <r>
          <rPr>
            <sz val="9"/>
            <color indexed="81"/>
            <rFont val="Tahoma"/>
            <family val="2"/>
          </rPr>
          <t xml:space="preserve">Odometer miles including Deadhead miles should be entered here to give actual Cost Per Mile figures.
</t>
        </r>
      </text>
    </comment>
    <comment ref="K18" authorId="1" shapeId="0">
      <text>
        <r>
          <rPr>
            <sz val="9"/>
            <color indexed="81"/>
            <rFont val="Tahoma"/>
            <family val="2"/>
          </rPr>
          <t>Enter any additional montly expenses here.</t>
        </r>
      </text>
    </comment>
  </commentList>
</comments>
</file>

<file path=xl/comments7.xml><?xml version="1.0" encoding="utf-8"?>
<comments xmlns="http://schemas.openxmlformats.org/spreadsheetml/2006/main">
  <authors>
    <author>Landstar System Holdings, Inc.</author>
    <author>HP</author>
  </authors>
  <commentList>
    <comment ref="B2" authorId="0" shapeId="0">
      <text>
        <r>
          <rPr>
            <sz val="9"/>
            <color indexed="81"/>
            <rFont val="Tahoma"/>
            <family val="2"/>
          </rPr>
          <t xml:space="preserve">
98% or 100%</t>
        </r>
      </text>
    </comment>
    <comment ref="D2" authorId="1" shapeId="0">
      <text>
        <r>
          <rPr>
            <sz val="9"/>
            <color indexed="81"/>
            <rFont val="Tahoma"/>
            <family val="2"/>
          </rPr>
          <t xml:space="preserve">
Estimated percent of taxes </t>
        </r>
        <r>
          <rPr>
            <b/>
            <sz val="9"/>
            <color indexed="81"/>
            <rFont val="Tahoma"/>
            <family val="2"/>
          </rPr>
          <t>(Please consult your CPA)</t>
        </r>
      </text>
    </comment>
    <comment ref="G2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Projected cost per mile based on monthly estimated figures.</t>
        </r>
      </text>
    </comment>
    <comment ref="I2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Actual cost per mile based on figues entered for each load. </t>
        </r>
      </text>
    </comment>
    <comment ref="K2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Average revenue per mile based on figues entered for each load. </t>
        </r>
      </text>
    </comment>
    <comment ref="M2" authorId="0" shapeId="0">
      <text>
        <r>
          <rPr>
            <sz val="9"/>
            <color indexed="81"/>
            <rFont val="Tahoma"/>
            <family val="2"/>
          </rPr>
          <t xml:space="preserve">
Total Profit (Green) or Loss (Pink) for current month. </t>
        </r>
      </text>
    </comment>
    <comment ref="B3" authorId="0" shapeId="0">
      <text>
        <r>
          <rPr>
            <sz val="9"/>
            <color indexed="81"/>
            <rFont val="Tahoma"/>
            <family val="2"/>
          </rPr>
          <t xml:space="preserve">
Percent of Tractor   ie: 65% or 67%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3" authorId="1" shapeId="0">
      <text>
        <r>
          <rPr>
            <sz val="9"/>
            <color indexed="81"/>
            <rFont val="Tahoma"/>
            <family val="2"/>
          </rPr>
          <t xml:space="preserve">
Voluntary Percentage amount withheld in escrow for maintenance.
</t>
        </r>
      </text>
    </comment>
    <comment ref="G3" authorId="0" shapeId="0">
      <text>
        <r>
          <rPr>
            <sz val="9"/>
            <color indexed="81"/>
            <rFont val="Tahoma"/>
            <family val="2"/>
          </rPr>
          <t xml:space="preserve">
Average cost per gallon less LCAPP discounts</t>
        </r>
      </text>
    </comment>
    <comment ref="I3" authorId="0" shapeId="0">
      <text>
        <r>
          <rPr>
            <sz val="8"/>
            <color indexed="81"/>
            <rFont val="Tahoma"/>
            <family val="2"/>
          </rPr>
          <t xml:space="preserve">Figured from actual cost of fuel divided by gallons purchased.
</t>
        </r>
      </text>
    </comment>
    <comment ref="K3" authorId="1" shapeId="0">
      <text>
        <r>
          <rPr>
            <sz val="9"/>
            <color indexed="81"/>
            <rFont val="Tahoma"/>
            <family val="2"/>
          </rPr>
          <t xml:space="preserve">
Actual Truck Revenue. Calculated from Income entered from each load. (Total Revenue)
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 xml:space="preserve">
Revenue percentage
of Trailer. Leave blank if using company trailer. </t>
        </r>
      </text>
    </comment>
    <comment ref="D4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Alteration to Voluntary Percentage amount withheld in escrow.</t>
        </r>
      </text>
    </comment>
    <comment ref="G4" authorId="0" shapeId="0">
      <text>
        <r>
          <rPr>
            <sz val="9"/>
            <color indexed="81"/>
            <rFont val="Tahoma"/>
            <family val="2"/>
          </rPr>
          <t xml:space="preserve">
Estimated miles run in one month. (Average)
</t>
        </r>
      </text>
    </comment>
    <comment ref="I4" authorId="0" shapeId="0">
      <text>
        <r>
          <rPr>
            <sz val="9"/>
            <color indexed="81"/>
            <rFont val="Tahoma"/>
            <family val="2"/>
          </rPr>
          <t xml:space="preserve">
Actual miles driven. Calculated from miles entered from each load. (Total Miles)</t>
        </r>
      </text>
    </comment>
    <comment ref="K4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Actual Truck Expenses. Calculated from Expenses  entered from each load. (Total Expenses)</t>
        </r>
      </text>
    </comment>
    <comment ref="M4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Projected amount of revenue needed based on monthly estimates figures.  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5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Enter purchase date of trailer or leave blank.</t>
        </r>
      </text>
    </comment>
    <comment ref="D5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Date for any changes to Maintenance withholding amounts.
 </t>
        </r>
      </text>
    </comment>
    <comment ref="G5" authorId="0" shapeId="0">
      <text>
        <r>
          <rPr>
            <sz val="9"/>
            <color indexed="81"/>
            <rFont val="Tahoma"/>
            <family val="2"/>
          </rPr>
          <t xml:space="preserve">
Estimated fuel milage Truck is getting. </t>
        </r>
      </text>
    </comment>
    <comment ref="I5" authorId="0" shapeId="0">
      <text>
        <r>
          <rPr>
            <sz val="8"/>
            <color indexed="81"/>
            <rFont val="Tahoma"/>
            <family val="2"/>
          </rPr>
          <t xml:space="preserve">Based on actual gallons purchased and actual miles driven including empty miles
</t>
        </r>
      </text>
    </comment>
    <comment ref="F7" authorId="1" shapeId="0">
      <text>
        <r>
          <rPr>
            <sz val="9"/>
            <color indexed="81"/>
            <rFont val="Tahoma"/>
            <family val="2"/>
          </rPr>
          <t>Accessorials will be calculated at 100% 
Acutal adjusted Accessorial amounts should be entered into this column.</t>
        </r>
      </text>
    </comment>
    <comment ref="H7" authorId="1" shapeId="0">
      <text>
        <r>
          <rPr>
            <sz val="9"/>
            <color indexed="81"/>
            <rFont val="Tahoma"/>
            <family val="2"/>
          </rPr>
          <t xml:space="preserve">Odometer miles including Deadhead miles should be entered here to give actual Cost Per Mile figures.
</t>
        </r>
      </text>
    </comment>
    <comment ref="K18" authorId="1" shapeId="0">
      <text>
        <r>
          <rPr>
            <sz val="9"/>
            <color indexed="81"/>
            <rFont val="Tahoma"/>
            <family val="2"/>
          </rPr>
          <t>Enter any additional montly expenses here.</t>
        </r>
      </text>
    </comment>
  </commentList>
</comments>
</file>

<file path=xl/comments8.xml><?xml version="1.0" encoding="utf-8"?>
<comments xmlns="http://schemas.openxmlformats.org/spreadsheetml/2006/main">
  <authors>
    <author>Landstar System Holdings, Inc.</author>
    <author>HP</author>
  </authors>
  <commentList>
    <comment ref="B2" authorId="0" shapeId="0">
      <text>
        <r>
          <rPr>
            <sz val="9"/>
            <color indexed="81"/>
            <rFont val="Tahoma"/>
            <family val="2"/>
          </rPr>
          <t xml:space="preserve">
98% or 100%</t>
        </r>
      </text>
    </comment>
    <comment ref="D2" authorId="1" shapeId="0">
      <text>
        <r>
          <rPr>
            <sz val="9"/>
            <color indexed="81"/>
            <rFont val="Tahoma"/>
            <family val="2"/>
          </rPr>
          <t xml:space="preserve">
Estimated percent of taxes </t>
        </r>
        <r>
          <rPr>
            <b/>
            <sz val="9"/>
            <color indexed="81"/>
            <rFont val="Tahoma"/>
            <family val="2"/>
          </rPr>
          <t>(Please consult your CPA)</t>
        </r>
      </text>
    </comment>
    <comment ref="G2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Projected cost per mile based on monthly estimated figures.</t>
        </r>
      </text>
    </comment>
    <comment ref="I2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Actual cost per mile based on figues entered for each load. </t>
        </r>
      </text>
    </comment>
    <comment ref="K2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Average revenue per mile based on figues entered for each load. </t>
        </r>
      </text>
    </comment>
    <comment ref="M2" authorId="0" shapeId="0">
      <text>
        <r>
          <rPr>
            <sz val="9"/>
            <color indexed="81"/>
            <rFont val="Tahoma"/>
            <family val="2"/>
          </rPr>
          <t xml:space="preserve">
Total Profit (Green) or Loss (Pink) for current month. </t>
        </r>
      </text>
    </comment>
    <comment ref="B3" authorId="0" shapeId="0">
      <text>
        <r>
          <rPr>
            <sz val="9"/>
            <color indexed="81"/>
            <rFont val="Tahoma"/>
            <family val="2"/>
          </rPr>
          <t xml:space="preserve">
Percent of Tractor   ie: 65% or 67%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3" authorId="1" shapeId="0">
      <text>
        <r>
          <rPr>
            <sz val="9"/>
            <color indexed="81"/>
            <rFont val="Tahoma"/>
            <family val="2"/>
          </rPr>
          <t xml:space="preserve">
Voluntary Percentage amount withheld in escrow for maintenance.
</t>
        </r>
      </text>
    </comment>
    <comment ref="G3" authorId="0" shapeId="0">
      <text>
        <r>
          <rPr>
            <sz val="9"/>
            <color indexed="81"/>
            <rFont val="Tahoma"/>
            <family val="2"/>
          </rPr>
          <t xml:space="preserve">
Average cost per gallon less LCAPP discounts</t>
        </r>
      </text>
    </comment>
    <comment ref="I3" authorId="0" shapeId="0">
      <text>
        <r>
          <rPr>
            <sz val="8"/>
            <color indexed="81"/>
            <rFont val="Tahoma"/>
            <family val="2"/>
          </rPr>
          <t xml:space="preserve">Figured from actual cost of fuel divided by gallons purchased.
</t>
        </r>
      </text>
    </comment>
    <comment ref="K3" authorId="1" shapeId="0">
      <text>
        <r>
          <rPr>
            <sz val="9"/>
            <color indexed="81"/>
            <rFont val="Tahoma"/>
            <family val="2"/>
          </rPr>
          <t xml:space="preserve">
Actual Truck Revenue. Calculated from Income entered from each load. (Total Revenue)
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 xml:space="preserve">
Revenue percentage
of Trailer. Leave blank if using company trailer. </t>
        </r>
      </text>
    </comment>
    <comment ref="D4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Alteration to Voluntary Percentage amount withheld in escrow.</t>
        </r>
      </text>
    </comment>
    <comment ref="G4" authorId="0" shapeId="0">
      <text>
        <r>
          <rPr>
            <sz val="9"/>
            <color indexed="81"/>
            <rFont val="Tahoma"/>
            <family val="2"/>
          </rPr>
          <t xml:space="preserve">
Estimated miles run in one month. (Average)
</t>
        </r>
      </text>
    </comment>
    <comment ref="I4" authorId="0" shapeId="0">
      <text>
        <r>
          <rPr>
            <sz val="9"/>
            <color indexed="81"/>
            <rFont val="Tahoma"/>
            <family val="2"/>
          </rPr>
          <t xml:space="preserve">
Actual miles driven. Calculated from miles entered from each load. (Total Miles)</t>
        </r>
      </text>
    </comment>
    <comment ref="K4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Actual Truck Expenses. Calculated from Expenses  entered from each load. (Total Expenses)</t>
        </r>
      </text>
    </comment>
    <comment ref="M4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Projected amount of revenue needed based on monthly estimates figures.  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5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Enter purchase date of trailer or leave blank.</t>
        </r>
      </text>
    </comment>
    <comment ref="D5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Date for any changes to Maintenance withholding amounts.
 </t>
        </r>
      </text>
    </comment>
    <comment ref="G5" authorId="0" shapeId="0">
      <text>
        <r>
          <rPr>
            <sz val="9"/>
            <color indexed="81"/>
            <rFont val="Tahoma"/>
            <family val="2"/>
          </rPr>
          <t xml:space="preserve">
Estimated fuel milage Truck is getting. </t>
        </r>
      </text>
    </comment>
    <comment ref="I5" authorId="0" shapeId="0">
      <text>
        <r>
          <rPr>
            <sz val="8"/>
            <color indexed="81"/>
            <rFont val="Tahoma"/>
            <family val="2"/>
          </rPr>
          <t xml:space="preserve">Based on actual gallons purchased and actual miles driven including empty miles
</t>
        </r>
      </text>
    </comment>
    <comment ref="F7" authorId="1" shapeId="0">
      <text>
        <r>
          <rPr>
            <sz val="9"/>
            <color indexed="81"/>
            <rFont val="Tahoma"/>
            <family val="2"/>
          </rPr>
          <t>Accessorials will be calculated at 100% 
Acutal adjusted Accessorial amounts should be entered into this column.</t>
        </r>
      </text>
    </comment>
    <comment ref="H7" authorId="1" shapeId="0">
      <text>
        <r>
          <rPr>
            <sz val="9"/>
            <color indexed="81"/>
            <rFont val="Tahoma"/>
            <family val="2"/>
          </rPr>
          <t xml:space="preserve">Odometer miles including Deadhead miles should be entered here to give actual Cost Per Mile figures.
</t>
        </r>
      </text>
    </comment>
    <comment ref="K18" authorId="1" shapeId="0">
      <text>
        <r>
          <rPr>
            <sz val="9"/>
            <color indexed="81"/>
            <rFont val="Tahoma"/>
            <family val="2"/>
          </rPr>
          <t>Enter any additional montly expenses here.</t>
        </r>
      </text>
    </comment>
  </commentList>
</comments>
</file>

<file path=xl/comments9.xml><?xml version="1.0" encoding="utf-8"?>
<comments xmlns="http://schemas.openxmlformats.org/spreadsheetml/2006/main">
  <authors>
    <author>Landstar System Holdings, Inc.</author>
    <author>HP</author>
  </authors>
  <commentList>
    <comment ref="B2" authorId="0" shapeId="0">
      <text>
        <r>
          <rPr>
            <sz val="9"/>
            <color indexed="81"/>
            <rFont val="Tahoma"/>
            <family val="2"/>
          </rPr>
          <t xml:space="preserve">
98% or 100%</t>
        </r>
      </text>
    </comment>
    <comment ref="D2" authorId="1" shapeId="0">
      <text>
        <r>
          <rPr>
            <sz val="9"/>
            <color indexed="81"/>
            <rFont val="Tahoma"/>
            <family val="2"/>
          </rPr>
          <t xml:space="preserve">
Estimated percent of taxes </t>
        </r>
        <r>
          <rPr>
            <b/>
            <sz val="9"/>
            <color indexed="81"/>
            <rFont val="Tahoma"/>
            <family val="2"/>
          </rPr>
          <t>(Please consult your CPA)</t>
        </r>
      </text>
    </comment>
    <comment ref="G2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Projected cost per mile based on monthly estimated figures.</t>
        </r>
      </text>
    </comment>
    <comment ref="I2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Actual cost per mile based on figues entered for each load. </t>
        </r>
      </text>
    </comment>
    <comment ref="K2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Average revenue per mile based on figues entered for each load. </t>
        </r>
      </text>
    </comment>
    <comment ref="M2" authorId="0" shapeId="0">
      <text>
        <r>
          <rPr>
            <sz val="9"/>
            <color indexed="81"/>
            <rFont val="Tahoma"/>
            <family val="2"/>
          </rPr>
          <t xml:space="preserve">
Total Profit (Green) or Loss (Pink) for current month. </t>
        </r>
      </text>
    </comment>
    <comment ref="B3" authorId="0" shapeId="0">
      <text>
        <r>
          <rPr>
            <sz val="9"/>
            <color indexed="81"/>
            <rFont val="Tahoma"/>
            <family val="2"/>
          </rPr>
          <t xml:space="preserve">
Percent of Tractor   ie: 65% or 67%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3" authorId="1" shapeId="0">
      <text>
        <r>
          <rPr>
            <sz val="9"/>
            <color indexed="81"/>
            <rFont val="Tahoma"/>
            <family val="2"/>
          </rPr>
          <t xml:space="preserve">
Voluntary Percentage amount withheld in escrow for maintenance.
</t>
        </r>
      </text>
    </comment>
    <comment ref="G3" authorId="0" shapeId="0">
      <text>
        <r>
          <rPr>
            <sz val="9"/>
            <color indexed="81"/>
            <rFont val="Tahoma"/>
            <family val="2"/>
          </rPr>
          <t xml:space="preserve">
Average cost per gallon less LCAPP discounts</t>
        </r>
      </text>
    </comment>
    <comment ref="I3" authorId="0" shapeId="0">
      <text>
        <r>
          <rPr>
            <sz val="8"/>
            <color indexed="81"/>
            <rFont val="Tahoma"/>
            <family val="2"/>
          </rPr>
          <t xml:space="preserve">Figured from actual cost of fuel divided by gallons purchased.
</t>
        </r>
      </text>
    </comment>
    <comment ref="K3" authorId="1" shapeId="0">
      <text>
        <r>
          <rPr>
            <sz val="9"/>
            <color indexed="81"/>
            <rFont val="Tahoma"/>
            <family val="2"/>
          </rPr>
          <t xml:space="preserve">
Actual Truck Revenue. Calculated from Income entered from each load. (Total Revenue)
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 xml:space="preserve">
Revenue percentage
of Trailer. Leave blank if using company trailer. </t>
        </r>
      </text>
    </comment>
    <comment ref="D4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Alteration to Voluntary Percentage amount withheld in escrow.</t>
        </r>
      </text>
    </comment>
    <comment ref="G4" authorId="0" shapeId="0">
      <text>
        <r>
          <rPr>
            <sz val="9"/>
            <color indexed="81"/>
            <rFont val="Tahoma"/>
            <family val="2"/>
          </rPr>
          <t xml:space="preserve">
Estimated miles run in one month. (Average)
</t>
        </r>
      </text>
    </comment>
    <comment ref="I4" authorId="0" shapeId="0">
      <text>
        <r>
          <rPr>
            <sz val="9"/>
            <color indexed="81"/>
            <rFont val="Tahoma"/>
            <family val="2"/>
          </rPr>
          <t xml:space="preserve">
Actual miles driven. Calculated from miles entered from each load. (Total Miles)</t>
        </r>
      </text>
    </comment>
    <comment ref="K4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Actual Truck Expenses. Calculated from Expenses  entered from each load. (Total Expenses)</t>
        </r>
      </text>
    </comment>
    <comment ref="M4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Projected amount of revenue needed based on monthly estimates figures.  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5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Enter purchase date of trailer or leave blank.</t>
        </r>
      </text>
    </comment>
    <comment ref="D5" authorId="1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Date for any changes to Maintenance withholding amounts.
 </t>
        </r>
      </text>
    </comment>
    <comment ref="G5" authorId="0" shapeId="0">
      <text>
        <r>
          <rPr>
            <sz val="9"/>
            <color indexed="81"/>
            <rFont val="Tahoma"/>
            <family val="2"/>
          </rPr>
          <t xml:space="preserve">
Estimated fuel milage Truck is getting. </t>
        </r>
      </text>
    </comment>
    <comment ref="I5" authorId="0" shapeId="0">
      <text>
        <r>
          <rPr>
            <sz val="8"/>
            <color indexed="81"/>
            <rFont val="Tahoma"/>
            <family val="2"/>
          </rPr>
          <t xml:space="preserve">Based on actual gallons purchased and actual miles driven including empty miles
</t>
        </r>
      </text>
    </comment>
    <comment ref="F7" authorId="1" shapeId="0">
      <text>
        <r>
          <rPr>
            <sz val="9"/>
            <color indexed="81"/>
            <rFont val="Tahoma"/>
            <family val="2"/>
          </rPr>
          <t>Accessorials will be calculated at 100% 
Acutal adjusted Accessorial amounts should be entered into this column.</t>
        </r>
      </text>
    </comment>
    <comment ref="H7" authorId="1" shapeId="0">
      <text>
        <r>
          <rPr>
            <sz val="9"/>
            <color indexed="81"/>
            <rFont val="Tahoma"/>
            <family val="2"/>
          </rPr>
          <t xml:space="preserve">Odometer miles including Deadhead miles should be entered here to give actual Cost Per Mile figures.
</t>
        </r>
      </text>
    </comment>
    <comment ref="K18" authorId="1" shapeId="0">
      <text>
        <r>
          <rPr>
            <sz val="9"/>
            <color indexed="81"/>
            <rFont val="Tahoma"/>
            <family val="2"/>
          </rPr>
          <t>Enter any additional montly expenses here.</t>
        </r>
      </text>
    </comment>
  </commentList>
</comments>
</file>

<file path=xl/sharedStrings.xml><?xml version="1.0" encoding="utf-8"?>
<sst xmlns="http://schemas.openxmlformats.org/spreadsheetml/2006/main" count="784" uniqueCount="109">
  <si>
    <t>Date</t>
  </si>
  <si>
    <t>Trip #</t>
  </si>
  <si>
    <t>Expenses</t>
  </si>
  <si>
    <t>Maintenance Fund</t>
  </si>
  <si>
    <t>Fuel</t>
  </si>
  <si>
    <t>Net Line Haul</t>
  </si>
  <si>
    <t>Tractor Payment</t>
  </si>
  <si>
    <t>Trailer Payment</t>
  </si>
  <si>
    <t>Road Expenses</t>
  </si>
  <si>
    <t>Insurance</t>
  </si>
  <si>
    <t>Total Expenses</t>
  </si>
  <si>
    <t>Fuel Purchased</t>
  </si>
  <si>
    <t>Monthly Expenses</t>
  </si>
  <si>
    <t>All Miles</t>
  </si>
  <si>
    <t>Gross</t>
  </si>
  <si>
    <t>Accessorials</t>
  </si>
  <si>
    <t>Estimated Taxes</t>
  </si>
  <si>
    <t>Total Miles</t>
  </si>
  <si>
    <t>Revenue</t>
  </si>
  <si>
    <t>Payroll</t>
  </si>
  <si>
    <t>FSC</t>
  </si>
  <si>
    <t>Other Expenses</t>
  </si>
  <si>
    <t>Actual Expense</t>
  </si>
  <si>
    <t>Estimated Profit/Loss</t>
  </si>
  <si>
    <t>License/Permits/2290</t>
  </si>
  <si>
    <t>Bobtail/Unladen Insurance</t>
  </si>
  <si>
    <t>Occupational Accidental Insurance</t>
  </si>
  <si>
    <t>Physical Damage Insurance</t>
  </si>
  <si>
    <t>Instructions</t>
  </si>
  <si>
    <t>Settlement Deductions</t>
  </si>
  <si>
    <t>Any deductions from your settlement should be entered under "Settlement Deductions".</t>
  </si>
  <si>
    <t xml:space="preserve">Truck </t>
  </si>
  <si>
    <t>Line Haul</t>
  </si>
  <si>
    <t>Revenue To The Truck</t>
  </si>
  <si>
    <t>Communication</t>
  </si>
  <si>
    <t>Licence/Permits/2290</t>
  </si>
  <si>
    <t>Gallons Purchased</t>
  </si>
  <si>
    <t>Totals                                                                                                Totals                                                                                              Totals                                                                                                     Totals</t>
  </si>
  <si>
    <t>Total Monthly Expenses</t>
  </si>
  <si>
    <t>COMPENSATION PACKAGE</t>
  </si>
  <si>
    <t>Simple Profit and Loss</t>
  </si>
  <si>
    <t>Cost per Mile</t>
  </si>
  <si>
    <t>Cost per Gallon</t>
  </si>
  <si>
    <t>Miles</t>
  </si>
  <si>
    <t>Miles Per Gallon</t>
  </si>
  <si>
    <t>Estimates</t>
  </si>
  <si>
    <t>Actuals</t>
  </si>
  <si>
    <t xml:space="preserve">Trailer </t>
  </si>
  <si>
    <t xml:space="preserve">Date Bought Trailer </t>
  </si>
  <si>
    <t xml:space="preserve">Estimated Taxes </t>
  </si>
  <si>
    <t xml:space="preserve">Change Maint Fund to </t>
  </si>
  <si>
    <t xml:space="preserve">Date Changed Maint Fund </t>
  </si>
  <si>
    <t xml:space="preserve">Cost per Mile </t>
  </si>
  <si>
    <t xml:space="preserve">Miles </t>
  </si>
  <si>
    <t xml:space="preserve">Miles per Gallon </t>
  </si>
  <si>
    <t xml:space="preserve">Average Revenue per Mile </t>
  </si>
  <si>
    <t>Road and Other Expenses</t>
  </si>
  <si>
    <t>Actual Totals</t>
  </si>
  <si>
    <t>Comments</t>
  </si>
  <si>
    <t>Rev</t>
  </si>
  <si>
    <t>Exp</t>
  </si>
  <si>
    <t>CPM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</si>
  <si>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</si>
  <si>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</si>
  <si>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</si>
  <si>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</si>
  <si>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</si>
  <si>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</si>
  <si>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</si>
  <si>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</si>
  <si>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</si>
  <si>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</si>
  <si>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</si>
  <si>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</si>
  <si>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Need</t>
  </si>
  <si>
    <t>Gross CPM</t>
  </si>
  <si>
    <t>Profit/Loss</t>
  </si>
  <si>
    <t xml:space="preserve">Actual Revenue </t>
  </si>
  <si>
    <t>ActualRevenue</t>
  </si>
  <si>
    <t>Actual Revenue</t>
  </si>
  <si>
    <r>
      <rPr>
        <b/>
        <sz val="11"/>
        <color theme="1"/>
        <rFont val="Calibri"/>
        <family val="2"/>
        <scheme val="minor"/>
      </rPr>
      <t>In the "Monthly Expense" section</t>
    </r>
    <r>
      <rPr>
        <sz val="11"/>
        <color theme="1"/>
        <rFont val="Calibri"/>
        <family val="2"/>
        <scheme val="minor"/>
      </rPr>
      <t xml:space="preserve"> put in monthly costs for each category. </t>
    </r>
    <r>
      <rPr>
        <b/>
        <i/>
        <sz val="11"/>
        <color theme="1"/>
        <rFont val="Calibri"/>
        <family val="2"/>
        <scheme val="minor"/>
      </rPr>
      <t xml:space="preserve"> (Note -what you are entering in the Maintenance Fund, Road Expenses, Estimated Taxes ,Fuel and Settlement Deduction columns are totaling  under cost per month in the K column )</t>
    </r>
  </si>
  <si>
    <r>
      <rPr>
        <b/>
        <sz val="11"/>
        <color theme="1"/>
        <rFont val="Calibri"/>
        <family val="2"/>
        <scheme val="minor"/>
      </rPr>
      <t>The left side of the spreadsheet is the Revenue section</t>
    </r>
    <r>
      <rPr>
        <sz val="11"/>
        <color theme="1"/>
        <rFont val="Calibri"/>
        <family val="2"/>
        <scheme val="minor"/>
      </rPr>
      <t xml:space="preserve"> where the trip information will be inputted.  Only fill in the light grey cells. All other cells are automatically calculated. The "</t>
    </r>
    <r>
      <rPr>
        <b/>
        <sz val="11"/>
        <color theme="1"/>
        <rFont val="Calibri"/>
        <family val="2"/>
        <scheme val="minor"/>
      </rPr>
      <t>Net Line Haul"</t>
    </r>
    <r>
      <rPr>
        <sz val="11"/>
        <color theme="1"/>
        <rFont val="Calibri"/>
        <family val="2"/>
        <scheme val="minor"/>
      </rPr>
      <t>, "</t>
    </r>
    <r>
      <rPr>
        <b/>
        <sz val="11"/>
        <color theme="1"/>
        <rFont val="Calibri"/>
        <family val="2"/>
        <scheme val="minor"/>
      </rPr>
      <t>Revenue To The Truck"</t>
    </r>
    <r>
      <rPr>
        <sz val="11"/>
        <color theme="1"/>
        <rFont val="Calibri"/>
        <family val="2"/>
        <scheme val="minor"/>
      </rPr>
      <t xml:space="preserve"> and "</t>
    </r>
    <r>
      <rPr>
        <b/>
        <sz val="11"/>
        <color theme="1"/>
        <rFont val="Calibri"/>
        <family val="2"/>
        <scheme val="minor"/>
      </rPr>
      <t>Estimated Profit/Loss"</t>
    </r>
    <r>
      <rPr>
        <sz val="11"/>
        <color theme="1"/>
        <rFont val="Calibri"/>
        <family val="2"/>
        <scheme val="minor"/>
      </rPr>
      <t xml:space="preserve"> on the load is automatically calculated. </t>
    </r>
  </si>
  <si>
    <t>Actuals - all calculations are automatic - You will not be able to put information in here.</t>
  </si>
  <si>
    <r>
      <rPr>
        <b/>
        <i/>
        <sz val="11"/>
        <color theme="1"/>
        <rFont val="Calibri"/>
        <family val="2"/>
        <scheme val="minor"/>
      </rPr>
      <t xml:space="preserve"> Estimated Taxes</t>
    </r>
    <r>
      <rPr>
        <sz val="11"/>
        <color theme="1"/>
        <rFont val="Calibri"/>
        <family val="2"/>
        <scheme val="minor"/>
      </rPr>
      <t xml:space="preserve"> - Chosen percentage of the gross revenue set aside for taxes.  (Note - national average is 8% of the gross, however this figure needs to be discussed with a CPA).</t>
    </r>
  </si>
  <si>
    <r>
      <t xml:space="preserve"> </t>
    </r>
    <r>
      <rPr>
        <b/>
        <i/>
        <sz val="11"/>
        <color theme="1"/>
        <rFont val="Calibri"/>
        <family val="2"/>
        <scheme val="minor"/>
      </rPr>
      <t xml:space="preserve">Maintenance Fund </t>
    </r>
    <r>
      <rPr>
        <sz val="11"/>
        <color theme="1"/>
        <rFont val="Calibri"/>
        <family val="2"/>
        <scheme val="minor"/>
      </rPr>
      <t xml:space="preserve">- Chosen percentage of the gross revenue set aside for maintenance expenses. </t>
    </r>
    <r>
      <rPr>
        <b/>
        <i/>
        <sz val="11"/>
        <color theme="1"/>
        <rFont val="Calibri"/>
        <family val="2"/>
        <scheme val="minor"/>
      </rPr>
      <t xml:space="preserve">(Note- You can set up a voluntary escrow account with Landstar which can be deducted from your settlement). </t>
    </r>
  </si>
  <si>
    <r>
      <t xml:space="preserve"> </t>
    </r>
    <r>
      <rPr>
        <b/>
        <i/>
        <sz val="11"/>
        <color theme="1"/>
        <rFont val="Calibri"/>
        <family val="2"/>
        <scheme val="minor"/>
      </rPr>
      <t>Change Maintenance Fund to</t>
    </r>
    <r>
      <rPr>
        <sz val="11"/>
        <color theme="1"/>
        <rFont val="Calibri"/>
        <family val="2"/>
        <scheme val="minor"/>
      </rPr>
      <t xml:space="preserve"> - Alteration to percentage amount withheld for maintenance if change occurs mid month.</t>
    </r>
  </si>
  <si>
    <r>
      <rPr>
        <b/>
        <i/>
        <sz val="11"/>
        <color theme="1"/>
        <rFont val="Calibri"/>
        <family val="2"/>
        <scheme val="minor"/>
      </rPr>
      <t xml:space="preserve"> Date Changed Maintenance Fund</t>
    </r>
    <r>
      <rPr>
        <sz val="11"/>
        <color theme="1"/>
        <rFont val="Calibri"/>
        <family val="2"/>
        <scheme val="minor"/>
      </rPr>
      <t xml:space="preserve"> - The date  percentage of gross revenue set aside for maintenance is changed. </t>
    </r>
  </si>
  <si>
    <r>
      <rPr>
        <b/>
        <i/>
        <sz val="11"/>
        <color theme="1"/>
        <rFont val="Calibri"/>
        <family val="2"/>
        <scheme val="minor"/>
      </rPr>
      <t>Profit (Loss)</t>
    </r>
    <r>
      <rPr>
        <sz val="11"/>
        <color theme="1"/>
        <rFont val="Calibri"/>
        <family val="2"/>
        <scheme val="minor"/>
      </rPr>
      <t xml:space="preserve"> - (Automatically calculated) all expenses entered subtracted from the Revenue.  </t>
    </r>
    <r>
      <rPr>
        <b/>
        <i/>
        <sz val="11"/>
        <color theme="1"/>
        <rFont val="Calibri"/>
        <family val="2"/>
        <scheme val="minor"/>
      </rPr>
      <t>(Note - if expenses surpass Revenue the cells will turn red indicating loss)</t>
    </r>
  </si>
  <si>
    <r>
      <t xml:space="preserve"> </t>
    </r>
    <r>
      <rPr>
        <b/>
        <i/>
        <sz val="11"/>
        <color theme="1"/>
        <rFont val="Calibri"/>
        <family val="2"/>
        <scheme val="minor"/>
      </rPr>
      <t>Date Bought Trailer</t>
    </r>
    <r>
      <rPr>
        <sz val="11"/>
        <color theme="1"/>
        <rFont val="Calibri"/>
        <family val="2"/>
        <scheme val="minor"/>
      </rPr>
      <t xml:space="preserve"> - Date Purchased or Leased Trailer was signed onto Landstar.</t>
    </r>
  </si>
  <si>
    <r>
      <t xml:space="preserve"> </t>
    </r>
    <r>
      <rPr>
        <b/>
        <i/>
        <sz val="11"/>
        <color theme="1"/>
        <rFont val="Calibri"/>
        <family val="2"/>
        <scheme val="minor"/>
      </rPr>
      <t>Gross</t>
    </r>
    <r>
      <rPr>
        <sz val="11"/>
        <color theme="1"/>
        <rFont val="Calibri"/>
        <family val="2"/>
        <scheme val="minor"/>
      </rPr>
      <t xml:space="preserve"> - The base gross either 98% or 100%.</t>
    </r>
  </si>
  <si>
    <r>
      <t xml:space="preserve"> </t>
    </r>
    <r>
      <rPr>
        <b/>
        <i/>
        <sz val="11"/>
        <color theme="1"/>
        <rFont val="Calibri"/>
        <family val="2"/>
        <scheme val="minor"/>
      </rPr>
      <t>Truck</t>
    </r>
    <r>
      <rPr>
        <sz val="11"/>
        <color theme="1"/>
        <rFont val="Calibri"/>
        <family val="2"/>
        <scheme val="minor"/>
      </rPr>
      <t xml:space="preserve"> -  Percentage that is paid to BCO for Tractor.  (i.e.: 67% or 65%).</t>
    </r>
  </si>
  <si>
    <r>
      <t xml:space="preserve"> </t>
    </r>
    <r>
      <rPr>
        <b/>
        <i/>
        <sz val="11"/>
        <color theme="1"/>
        <rFont val="Calibri"/>
        <family val="2"/>
        <scheme val="minor"/>
      </rPr>
      <t>Trailer</t>
    </r>
    <r>
      <rPr>
        <sz val="11"/>
        <color theme="1"/>
        <rFont val="Calibri"/>
        <family val="2"/>
        <scheme val="minor"/>
      </rPr>
      <t xml:space="preserve"> - Percentage that is paid to BCO for Trailer (i.e.: 7% to 9%).</t>
    </r>
  </si>
  <si>
    <r>
      <rPr>
        <b/>
        <i/>
        <sz val="11"/>
        <color theme="1"/>
        <rFont val="Calibri"/>
        <family val="2"/>
        <scheme val="minor"/>
      </rPr>
      <t xml:space="preserve"> Estimated Cost Per Mile</t>
    </r>
    <r>
      <rPr>
        <sz val="11"/>
        <color theme="1"/>
        <rFont val="Calibri"/>
        <family val="2"/>
        <scheme val="minor"/>
      </rPr>
      <t xml:space="preserve"> -  (Automatically calculated) Total monthly cost divided by estimated miles.</t>
    </r>
  </si>
  <si>
    <r>
      <rPr>
        <b/>
        <i/>
        <sz val="11"/>
        <color theme="1"/>
        <rFont val="Calibri"/>
        <family val="2"/>
        <scheme val="minor"/>
      </rPr>
      <t xml:space="preserve"> Estimated Miles</t>
    </r>
    <r>
      <rPr>
        <sz val="11"/>
        <color theme="1"/>
        <rFont val="Calibri"/>
        <family val="2"/>
        <scheme val="minor"/>
      </rPr>
      <t xml:space="preserve"> - Average miles run per month.</t>
    </r>
  </si>
  <si>
    <r>
      <t xml:space="preserve"> </t>
    </r>
    <r>
      <rPr>
        <b/>
        <i/>
        <sz val="11"/>
        <color theme="1"/>
        <rFont val="Calibri"/>
        <family val="2"/>
        <scheme val="minor"/>
      </rPr>
      <t>Cost Per Gallon</t>
    </r>
    <r>
      <rPr>
        <sz val="11"/>
        <color theme="1"/>
        <rFont val="Calibri"/>
        <family val="2"/>
        <scheme val="minor"/>
      </rPr>
      <t xml:space="preserve"> (automatically calculated) Cost per gallon paid including any discounts.</t>
    </r>
  </si>
  <si>
    <r>
      <t xml:space="preserve"> </t>
    </r>
    <r>
      <rPr>
        <b/>
        <i/>
        <sz val="11"/>
        <color theme="1"/>
        <rFont val="Calibri"/>
        <family val="2"/>
        <scheme val="minor"/>
      </rPr>
      <t>Estimated MPG</t>
    </r>
    <r>
      <rPr>
        <sz val="11"/>
        <color theme="1"/>
        <rFont val="Calibri"/>
        <family val="2"/>
        <scheme val="minor"/>
      </rPr>
      <t xml:space="preserve"> - Miles per gallon tractor gets.</t>
    </r>
  </si>
  <si>
    <r>
      <rPr>
        <b/>
        <i/>
        <sz val="11"/>
        <color theme="1"/>
        <rFont val="Calibri"/>
        <family val="2"/>
        <scheme val="minor"/>
      </rPr>
      <t xml:space="preserve">Actual miles </t>
    </r>
    <r>
      <rPr>
        <sz val="11"/>
        <color theme="1"/>
        <rFont val="Calibri"/>
        <family val="2"/>
        <scheme val="minor"/>
      </rPr>
      <t>- (Automatically calculated)  total miles (including deadhead) to complete a trip.</t>
    </r>
  </si>
  <si>
    <r>
      <rPr>
        <b/>
        <i/>
        <sz val="11"/>
        <color theme="1"/>
        <rFont val="Calibri"/>
        <family val="2"/>
        <scheme val="minor"/>
      </rPr>
      <t xml:space="preserve">Actual Revenue </t>
    </r>
    <r>
      <rPr>
        <sz val="11"/>
        <color theme="1"/>
        <rFont val="Calibri"/>
        <family val="2"/>
        <scheme val="minor"/>
      </rPr>
      <t>- (Automatically calculated)   the gross percentage amount paid to the truck but before any deductions from the settlement are figured.</t>
    </r>
  </si>
  <si>
    <r>
      <rPr>
        <b/>
        <i/>
        <sz val="11"/>
        <color theme="1"/>
        <rFont val="Calibri"/>
        <family val="2"/>
        <scheme val="minor"/>
      </rPr>
      <t>Actual Expense</t>
    </r>
    <r>
      <rPr>
        <sz val="11"/>
        <color theme="1"/>
        <rFont val="Calibri"/>
        <family val="2"/>
        <scheme val="minor"/>
      </rPr>
      <t xml:space="preserve"> -(Automatically calculated) the total of all monthly expenses, fuel, road expenses, taxes and settlement expenses.</t>
    </r>
  </si>
  <si>
    <r>
      <rPr>
        <b/>
        <sz val="11"/>
        <color theme="1"/>
        <rFont val="Calibri"/>
        <family val="2"/>
        <scheme val="minor"/>
      </rPr>
      <t xml:space="preserve"> Average Rev Per Mile</t>
    </r>
    <r>
      <rPr>
        <sz val="11"/>
        <color theme="1"/>
        <rFont val="Calibri"/>
        <family val="2"/>
        <scheme val="minor"/>
      </rPr>
      <t xml:space="preserve"> - (Automatically calculated) Total monthly revenue divided by actual miles.</t>
    </r>
  </si>
  <si>
    <r>
      <t xml:space="preserve"> </t>
    </r>
    <r>
      <rPr>
        <b/>
        <i/>
        <sz val="11"/>
        <color theme="1"/>
        <rFont val="Calibri"/>
        <family val="2"/>
        <scheme val="minor"/>
      </rPr>
      <t>Actual Cost Per Mile</t>
    </r>
    <r>
      <rPr>
        <sz val="11"/>
        <color theme="1"/>
        <rFont val="Calibri"/>
        <family val="2"/>
        <scheme val="minor"/>
      </rPr>
      <t xml:space="preserve"> - (Automatically calculated) Total monthly's expenses divided by actual miles.</t>
    </r>
  </si>
  <si>
    <r>
      <rPr>
        <b/>
        <sz val="11"/>
        <color theme="1"/>
        <rFont val="Calibri"/>
        <family val="2"/>
        <scheme val="minor"/>
      </rPr>
      <t>In the Estimates Section</t>
    </r>
    <r>
      <rPr>
        <sz val="11"/>
        <color theme="1"/>
        <rFont val="Calibri"/>
        <family val="2"/>
        <scheme val="minor"/>
      </rPr>
      <t xml:space="preserve"> enter the most recent averages for the cost of fuel (per gallon), an estimate of the miles to be driven in the month and the estimated MPG for your tractor.</t>
    </r>
  </si>
  <si>
    <t>Any other expenses truck revenue has paid but not otherwise accounted for should be entered under "Road and Other Expenses" .</t>
  </si>
  <si>
    <r>
      <t xml:space="preserve">The spreadsheet is divided into six sections - </t>
    </r>
    <r>
      <rPr>
        <b/>
        <sz val="11"/>
        <color theme="1"/>
        <rFont val="Calibri"/>
        <family val="2"/>
        <scheme val="minor"/>
      </rPr>
      <t>Compensation Package, Estimates, Monthly Expenses, Actuals, Revenue and Expenses</t>
    </r>
    <r>
      <rPr>
        <sz val="11"/>
        <color theme="1"/>
        <rFont val="Calibri"/>
        <family val="2"/>
        <scheme val="minor"/>
      </rPr>
      <t>.  If you have any questions about the Simple P&amp; L spreadsheet please call the CABS department at 866-205-9123 or email bcobizhelp@landstar.com.</t>
    </r>
  </si>
  <si>
    <t>If you have any questions about the Simple P&amp; L spreadsheet please call the CABS department at 866-205-9123 or email bcobizhelp@landstar.com.</t>
  </si>
  <si>
    <r>
      <rPr>
        <b/>
        <sz val="11"/>
        <color theme="1"/>
        <rFont val="Calibri"/>
        <family val="2"/>
        <scheme val="minor"/>
      </rPr>
      <t>Fill in the Compensation Package</t>
    </r>
    <r>
      <rPr>
        <sz val="11"/>
        <color theme="1"/>
        <rFont val="Calibri"/>
        <family val="2"/>
        <scheme val="minor"/>
      </rPr>
      <t>.  Only the grey areas need to be filled in.  Everything else automatically calculates.  Put in the Gross (either 98% or 100%) of the contract rate.  Fill in  the contract percentage paid for both the tractor (65% or 67%) and trailer if applicable (either 7%, 8%, 9% or 10%).</t>
    </r>
  </si>
  <si>
    <t>The right side of the spreadsheet is the Expenses section.</t>
  </si>
  <si>
    <t>Estimated Expenses</t>
  </si>
  <si>
    <r>
      <t xml:space="preserve"> </t>
    </r>
    <r>
      <rPr>
        <b/>
        <sz val="11"/>
        <color theme="1"/>
        <rFont val="Calibri"/>
        <family val="2"/>
        <scheme val="minor"/>
      </rPr>
      <t>Estimated expenses</t>
    </r>
    <r>
      <rPr>
        <sz val="11"/>
        <color theme="1"/>
        <rFont val="Calibri"/>
        <family val="2"/>
        <scheme val="minor"/>
      </rPr>
      <t xml:space="preserve"> - (Automatically calculated)  total amount of monthly expenses entered in the monthly expenses section plus your estimated fuel usage.  Once actual fuel usage surpasses estimated uses, actual fuel expenses are calculated.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</si>
</sst>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164" formatCode="&quot;$&quot;#,##0.00"/>
    <numFmt numFmtId="165" formatCode="#,##0.000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2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CF99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theme="3"/>
      </right>
      <top/>
      <bottom/>
      <diagonal/>
    </border>
    <border>
      <left style="thick">
        <color theme="3"/>
      </left>
      <right/>
      <top/>
      <bottom style="thick">
        <color theme="3"/>
      </bottom>
      <diagonal/>
    </border>
    <border>
      <left/>
      <right style="thick">
        <color theme="3"/>
      </right>
      <top/>
      <bottom style="thick">
        <color theme="3"/>
      </bottom>
      <diagonal/>
    </border>
    <border>
      <left style="thick">
        <color theme="3"/>
      </left>
      <right/>
      <top/>
      <bottom style="thick">
        <color indexed="64"/>
      </bottom>
      <diagonal/>
    </border>
    <border>
      <left/>
      <right style="thick">
        <color theme="3"/>
      </right>
      <top/>
      <bottom style="thick">
        <color indexed="64"/>
      </bottom>
      <diagonal/>
    </border>
    <border>
      <left style="thick">
        <color indexed="64"/>
      </left>
      <right style="thick">
        <color theme="3"/>
      </right>
      <top/>
      <bottom style="thick">
        <color indexed="64"/>
      </bottom>
      <diagonal/>
    </border>
    <border>
      <left style="thick">
        <color indexed="64"/>
      </left>
      <right style="thick">
        <color theme="3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theme="3"/>
      </left>
      <right style="thin">
        <color theme="3"/>
      </right>
      <top style="thick">
        <color theme="3"/>
      </top>
      <bottom style="thin">
        <color theme="3"/>
      </bottom>
      <diagonal/>
    </border>
    <border>
      <left style="thin">
        <color theme="3"/>
      </left>
      <right style="thick">
        <color indexed="64"/>
      </right>
      <top style="thick">
        <color theme="3"/>
      </top>
      <bottom style="thin">
        <color theme="3"/>
      </bottom>
      <diagonal/>
    </border>
    <border>
      <left style="thick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ck">
        <color indexed="64"/>
      </right>
      <top style="thin">
        <color theme="3"/>
      </top>
      <bottom style="thin">
        <color theme="3"/>
      </bottom>
      <diagonal/>
    </border>
    <border>
      <left style="thick">
        <color theme="3"/>
      </left>
      <right style="thin">
        <color theme="3"/>
      </right>
      <top style="thin">
        <color theme="3"/>
      </top>
      <bottom style="thick">
        <color theme="3"/>
      </bottom>
      <diagonal/>
    </border>
    <border>
      <left style="thin">
        <color theme="3"/>
      </left>
      <right style="thick">
        <color indexed="64"/>
      </right>
      <top style="thin">
        <color theme="3"/>
      </top>
      <bottom style="thick">
        <color theme="3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3" fillId="0" borderId="0" applyFont="0" applyFill="0" applyBorder="0" applyAlignment="0" applyProtection="0"/>
    <xf numFmtId="0" fontId="4" fillId="0" borderId="7" applyNumberFormat="0" applyFill="0" applyAlignment="0" applyProtection="0"/>
    <xf numFmtId="0" fontId="3" fillId="0" borderId="0">
      <alignment vertical="center" wrapText="1"/>
    </xf>
  </cellStyleXfs>
  <cellXfs count="135">
    <xf numFmtId="0" fontId="0" fillId="0" borderId="0" xfId="0"/>
    <xf numFmtId="0" fontId="0" fillId="0" borderId="0" xfId="0" applyBorder="1"/>
    <xf numFmtId="164" fontId="0" fillId="0" borderId="1" xfId="0" applyNumberFormat="1" applyBorder="1"/>
    <xf numFmtId="164" fontId="0" fillId="0" borderId="0" xfId="0" applyNumberFormat="1" applyBorder="1"/>
    <xf numFmtId="164" fontId="0" fillId="0" borderId="4" xfId="0" applyNumberFormat="1" applyBorder="1"/>
    <xf numFmtId="164" fontId="0" fillId="0" borderId="6" xfId="0" applyNumberFormat="1" applyBorder="1"/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0" fillId="0" borderId="0" xfId="0" applyAlignment="1"/>
    <xf numFmtId="0" fontId="1" fillId="4" borderId="4" xfId="0" applyFont="1" applyFill="1" applyBorder="1" applyAlignment="1">
      <alignment horizontal="left"/>
    </xf>
    <xf numFmtId="164" fontId="7" fillId="4" borderId="1" xfId="0" applyNumberFormat="1" applyFont="1" applyFill="1" applyBorder="1"/>
    <xf numFmtId="0" fontId="0" fillId="3" borderId="4" xfId="0" applyFill="1" applyBorder="1" applyAlignment="1">
      <alignment horizontal="left"/>
    </xf>
    <xf numFmtId="0" fontId="0" fillId="3" borderId="4" xfId="0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164" fontId="0" fillId="4" borderId="1" xfId="0" applyNumberFormat="1" applyFill="1" applyBorder="1"/>
    <xf numFmtId="164" fontId="0" fillId="4" borderId="1" xfId="0" applyNumberFormat="1" applyFill="1" applyBorder="1" applyProtection="1"/>
    <xf numFmtId="0" fontId="1" fillId="6" borderId="1" xfId="0" applyFont="1" applyFill="1" applyBorder="1"/>
    <xf numFmtId="4" fontId="1" fillId="6" borderId="1" xfId="0" applyNumberFormat="1" applyFont="1" applyFill="1" applyBorder="1"/>
    <xf numFmtId="164" fontId="1" fillId="6" borderId="1" xfId="0" applyNumberFormat="1" applyFont="1" applyFill="1" applyBorder="1"/>
    <xf numFmtId="0" fontId="1" fillId="6" borderId="1" xfId="0" applyFont="1" applyFill="1" applyBorder="1" applyAlignment="1"/>
    <xf numFmtId="164" fontId="0" fillId="0" borderId="2" xfId="0" applyNumberFormat="1" applyBorder="1"/>
    <xf numFmtId="164" fontId="0" fillId="0" borderId="10" xfId="0" applyNumberFormat="1" applyBorder="1"/>
    <xf numFmtId="0" fontId="0" fillId="3" borderId="10" xfId="0" applyFill="1" applyBorder="1" applyAlignment="1">
      <alignment horizontal="left"/>
    </xf>
    <xf numFmtId="164" fontId="0" fillId="4" borderId="2" xfId="0" applyNumberFormat="1" applyFill="1" applyBorder="1" applyProtection="1">
      <protection locked="0"/>
    </xf>
    <xf numFmtId="14" fontId="0" fillId="7" borderId="2" xfId="0" applyNumberFormat="1" applyFill="1" applyBorder="1" applyAlignment="1" applyProtection="1">
      <alignment horizontal="center"/>
      <protection locked="0"/>
    </xf>
    <xf numFmtId="0" fontId="0" fillId="7" borderId="2" xfId="0" applyFill="1" applyBorder="1" applyAlignment="1" applyProtection="1">
      <alignment horizontal="center"/>
      <protection locked="0"/>
    </xf>
    <xf numFmtId="164" fontId="0" fillId="7" borderId="2" xfId="0" applyNumberFormat="1" applyFill="1" applyBorder="1" applyProtection="1">
      <protection locked="0"/>
    </xf>
    <xf numFmtId="14" fontId="0" fillId="7" borderId="1" xfId="0" applyNumberFormat="1" applyFill="1" applyBorder="1" applyAlignment="1" applyProtection="1">
      <alignment horizontal="center"/>
      <protection locked="0"/>
    </xf>
    <xf numFmtId="0" fontId="0" fillId="7" borderId="1" xfId="0" applyFill="1" applyBorder="1" applyAlignment="1" applyProtection="1">
      <alignment horizontal="center"/>
      <protection locked="0"/>
    </xf>
    <xf numFmtId="164" fontId="0" fillId="7" borderId="1" xfId="0" applyNumberFormat="1" applyFill="1" applyBorder="1" applyProtection="1">
      <protection locked="0"/>
    </xf>
    <xf numFmtId="4" fontId="0" fillId="7" borderId="10" xfId="0" applyNumberFormat="1" applyFill="1" applyBorder="1" applyProtection="1">
      <protection locked="0"/>
    </xf>
    <xf numFmtId="4" fontId="12" fillId="7" borderId="4" xfId="0" applyNumberFormat="1" applyFont="1" applyFill="1" applyBorder="1" applyProtection="1">
      <protection locked="0"/>
    </xf>
    <xf numFmtId="4" fontId="0" fillId="7" borderId="4" xfId="0" applyNumberFormat="1" applyFill="1" applyBorder="1" applyProtection="1">
      <protection locked="0"/>
    </xf>
    <xf numFmtId="165" fontId="0" fillId="7" borderId="2" xfId="0" applyNumberFormat="1" applyFill="1" applyBorder="1" applyProtection="1">
      <protection locked="0"/>
    </xf>
    <xf numFmtId="0" fontId="0" fillId="7" borderId="1" xfId="0" applyFill="1" applyBorder="1" applyProtection="1">
      <protection locked="0"/>
    </xf>
    <xf numFmtId="0" fontId="0" fillId="7" borderId="2" xfId="0" applyFill="1" applyBorder="1" applyProtection="1">
      <protection locked="0"/>
    </xf>
    <xf numFmtId="0" fontId="0" fillId="0" borderId="0" xfId="0" applyAlignment="1">
      <alignment vertical="center"/>
    </xf>
    <xf numFmtId="0" fontId="8" fillId="4" borderId="17" xfId="0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/>
    </xf>
    <xf numFmtId="0" fontId="8" fillId="4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8" fillId="8" borderId="13" xfId="0" applyFont="1" applyFill="1" applyBorder="1" applyAlignment="1">
      <alignment horizontal="center" vertical="center" wrapText="1"/>
    </xf>
    <xf numFmtId="0" fontId="8" fillId="8" borderId="14" xfId="0" applyFont="1" applyFill="1" applyBorder="1" applyAlignment="1">
      <alignment horizontal="center" vertical="center" wrapText="1"/>
    </xf>
    <xf numFmtId="164" fontId="1" fillId="8" borderId="14" xfId="0" applyNumberFormat="1" applyFont="1" applyFill="1" applyBorder="1" applyAlignment="1">
      <alignment horizontal="center" vertical="center"/>
    </xf>
    <xf numFmtId="4" fontId="1" fillId="8" borderId="14" xfId="0" applyNumberFormat="1" applyFont="1" applyFill="1" applyBorder="1" applyAlignment="1">
      <alignment horizontal="center" vertical="center"/>
    </xf>
    <xf numFmtId="165" fontId="1" fillId="8" borderId="14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164" fontId="1" fillId="8" borderId="14" xfId="0" applyNumberFormat="1" applyFont="1" applyFill="1" applyBorder="1" applyAlignment="1">
      <alignment horizontal="center" vertical="center"/>
    </xf>
    <xf numFmtId="0" fontId="2" fillId="8" borderId="33" xfId="0" applyFont="1" applyFill="1" applyBorder="1" applyAlignment="1">
      <alignment horizontal="center" vertical="center" wrapText="1"/>
    </xf>
    <xf numFmtId="9" fontId="0" fillId="7" borderId="34" xfId="0" applyNumberFormat="1" applyFill="1" applyBorder="1" applyAlignment="1" applyProtection="1">
      <alignment horizontal="center" vertical="center"/>
      <protection locked="0"/>
    </xf>
    <xf numFmtId="0" fontId="2" fillId="8" borderId="35" xfId="0" applyFont="1" applyFill="1" applyBorder="1" applyAlignment="1">
      <alignment horizontal="center" vertical="center" wrapText="1"/>
    </xf>
    <xf numFmtId="9" fontId="0" fillId="7" borderId="1" xfId="0" applyNumberFormat="1" applyFill="1" applyBorder="1" applyAlignment="1" applyProtection="1">
      <alignment horizontal="center" vertical="center"/>
      <protection locked="0"/>
    </xf>
    <xf numFmtId="0" fontId="2" fillId="8" borderId="36" xfId="0" applyFont="1" applyFill="1" applyBorder="1" applyAlignment="1">
      <alignment horizontal="center" vertical="center" wrapText="1"/>
    </xf>
    <xf numFmtId="0" fontId="2" fillId="3" borderId="34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8" borderId="37" xfId="0" applyFont="1" applyFill="1" applyBorder="1" applyAlignment="1">
      <alignment horizontal="center" vertical="center" wrapText="1"/>
    </xf>
    <xf numFmtId="0" fontId="2" fillId="3" borderId="41" xfId="0" applyFont="1" applyFill="1" applyBorder="1" applyAlignment="1">
      <alignment horizontal="center" vertical="center" wrapText="1"/>
    </xf>
    <xf numFmtId="164" fontId="2" fillId="3" borderId="42" xfId="0" applyNumberFormat="1" applyFont="1" applyFill="1" applyBorder="1" applyAlignment="1">
      <alignment horizontal="center" vertical="center"/>
    </xf>
    <xf numFmtId="0" fontId="2" fillId="3" borderId="43" xfId="0" applyFont="1" applyFill="1" applyBorder="1" applyAlignment="1">
      <alignment horizontal="center" vertical="center" wrapText="1"/>
    </xf>
    <xf numFmtId="164" fontId="2" fillId="7" borderId="44" xfId="0" applyNumberFormat="1" applyFont="1" applyFill="1" applyBorder="1" applyAlignment="1" applyProtection="1">
      <alignment horizontal="center" vertical="center"/>
      <protection locked="0"/>
    </xf>
    <xf numFmtId="0" fontId="13" fillId="3" borderId="43" xfId="0" applyFont="1" applyFill="1" applyBorder="1" applyAlignment="1">
      <alignment horizontal="center" vertical="center" wrapText="1"/>
    </xf>
    <xf numFmtId="3" fontId="2" fillId="7" borderId="44" xfId="0" applyNumberFormat="1" applyFont="1" applyFill="1" applyBorder="1" applyAlignment="1" applyProtection="1">
      <alignment horizontal="center" vertical="center"/>
      <protection locked="0"/>
    </xf>
    <xf numFmtId="0" fontId="2" fillId="3" borderId="45" xfId="0" applyFont="1" applyFill="1" applyBorder="1" applyAlignment="1">
      <alignment horizontal="center" vertical="center" wrapText="1"/>
    </xf>
    <xf numFmtId="4" fontId="2" fillId="7" borderId="46" xfId="0" applyNumberFormat="1" applyFont="1" applyFill="1" applyBorder="1" applyAlignment="1" applyProtection="1">
      <alignment horizontal="center" vertical="center"/>
      <protection locked="0"/>
    </xf>
    <xf numFmtId="0" fontId="2" fillId="9" borderId="33" xfId="0" applyFont="1" applyFill="1" applyBorder="1" applyAlignment="1">
      <alignment horizontal="center" vertical="center" wrapText="1"/>
    </xf>
    <xf numFmtId="164" fontId="2" fillId="9" borderId="34" xfId="0" applyNumberFormat="1" applyFont="1" applyFill="1" applyBorder="1" applyAlignment="1">
      <alignment horizontal="center" vertical="center"/>
    </xf>
    <xf numFmtId="0" fontId="2" fillId="9" borderId="35" xfId="0" applyFont="1" applyFill="1" applyBorder="1" applyAlignment="1">
      <alignment horizontal="center" vertical="center" wrapText="1"/>
    </xf>
    <xf numFmtId="164" fontId="0" fillId="9" borderId="1" xfId="0" applyNumberFormat="1" applyFill="1" applyBorder="1" applyAlignment="1">
      <alignment horizontal="center" vertical="center"/>
    </xf>
    <xf numFmtId="37" fontId="0" fillId="9" borderId="3" xfId="1" applyNumberFormat="1" applyFont="1" applyFill="1" applyBorder="1" applyAlignment="1">
      <alignment horizontal="center" vertical="center"/>
    </xf>
    <xf numFmtId="0" fontId="2" fillId="9" borderId="36" xfId="0" applyFont="1" applyFill="1" applyBorder="1" applyAlignment="1">
      <alignment horizontal="center" vertical="center" wrapText="1"/>
    </xf>
    <xf numFmtId="4" fontId="0" fillId="9" borderId="23" xfId="0" applyNumberFormat="1" applyFill="1" applyBorder="1" applyAlignment="1">
      <alignment horizontal="center" vertical="center"/>
    </xf>
    <xf numFmtId="0" fontId="2" fillId="9" borderId="34" xfId="0" applyFont="1" applyFill="1" applyBorder="1" applyAlignment="1">
      <alignment horizontal="center" vertical="center" wrapText="1"/>
    </xf>
    <xf numFmtId="164" fontId="0" fillId="9" borderId="38" xfId="0" applyNumberFormat="1" applyFill="1" applyBorder="1" applyAlignment="1">
      <alignment horizontal="center" vertical="center"/>
    </xf>
    <xf numFmtId="0" fontId="2" fillId="9" borderId="37" xfId="0" applyFont="1" applyFill="1" applyBorder="1" applyAlignment="1">
      <alignment horizontal="center" vertical="center" wrapText="1"/>
    </xf>
    <xf numFmtId="164" fontId="0" fillId="9" borderId="40" xfId="0" applyNumberFormat="1" applyFill="1" applyBorder="1" applyAlignment="1">
      <alignment horizontal="center" vertical="center"/>
    </xf>
    <xf numFmtId="9" fontId="0" fillId="7" borderId="38" xfId="0" applyNumberFormat="1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/>
    <xf numFmtId="164" fontId="1" fillId="2" borderId="1" xfId="0" applyNumberFormat="1" applyFont="1" applyFill="1" applyBorder="1"/>
    <xf numFmtId="0" fontId="1" fillId="0" borderId="0" xfId="0" applyFont="1"/>
    <xf numFmtId="164" fontId="1" fillId="8" borderId="14" xfId="0" applyNumberFormat="1" applyFont="1" applyFill="1" applyBorder="1" applyAlignment="1">
      <alignment horizontal="center" vertical="center"/>
    </xf>
    <xf numFmtId="0" fontId="8" fillId="4" borderId="51" xfId="0" applyFont="1" applyFill="1" applyBorder="1" applyAlignment="1">
      <alignment horizontal="center" vertical="center" wrapText="1"/>
    </xf>
    <xf numFmtId="164" fontId="0" fillId="0" borderId="0" xfId="0" applyNumberFormat="1"/>
    <xf numFmtId="9" fontId="0" fillId="7" borderId="39" xfId="0" applyNumberFormat="1" applyFill="1" applyBorder="1" applyAlignment="1" applyProtection="1">
      <alignment horizontal="center" vertical="center"/>
      <protection locked="0"/>
    </xf>
    <xf numFmtId="14" fontId="0" fillId="7" borderId="40" xfId="0" applyNumberFormat="1" applyFill="1" applyBorder="1" applyAlignment="1" applyProtection="1">
      <alignment horizontal="center" vertical="center"/>
      <protection locked="0"/>
    </xf>
    <xf numFmtId="14" fontId="0" fillId="7" borderId="37" xfId="0" applyNumberFormat="1" applyFill="1" applyBorder="1" applyAlignment="1" applyProtection="1">
      <alignment horizontal="center" vertical="center"/>
      <protection locked="0"/>
    </xf>
    <xf numFmtId="164" fontId="1" fillId="8" borderId="14" xfId="0" applyNumberFormat="1" applyFont="1" applyFill="1" applyBorder="1" applyAlignment="1">
      <alignment horizontal="center" vertical="center"/>
    </xf>
    <xf numFmtId="0" fontId="0" fillId="11" borderId="0" xfId="0" applyFill="1" applyAlignment="1"/>
    <xf numFmtId="0" fontId="0" fillId="11" borderId="0" xfId="0" applyFill="1" applyBorder="1" applyAlignment="1">
      <alignment vertical="top" wrapText="1"/>
    </xf>
    <xf numFmtId="0" fontId="4" fillId="0" borderId="7" xfId="2" applyAlignment="1">
      <alignment horizontal="center" vertical="top" wrapText="1"/>
    </xf>
    <xf numFmtId="0" fontId="0" fillId="0" borderId="0" xfId="0" applyAlignment="1">
      <alignment vertical="top"/>
    </xf>
    <xf numFmtId="0" fontId="0" fillId="11" borderId="0" xfId="0" applyFill="1" applyAlignment="1">
      <alignment vertical="top"/>
    </xf>
    <xf numFmtId="0" fontId="1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164" fontId="1" fillId="8" borderId="14" xfId="0" applyNumberFormat="1" applyFont="1" applyFill="1" applyBorder="1" applyAlignment="1">
      <alignment horizontal="center" vertical="center"/>
    </xf>
    <xf numFmtId="0" fontId="1" fillId="8" borderId="15" xfId="0" applyFont="1" applyFill="1" applyBorder="1" applyAlignment="1">
      <alignment vertical="center"/>
    </xf>
    <xf numFmtId="0" fontId="15" fillId="4" borderId="5" xfId="0" applyFont="1" applyFill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9" fillId="0" borderId="24" xfId="0" applyFont="1" applyBorder="1" applyAlignment="1">
      <alignment vertical="center"/>
    </xf>
    <xf numFmtId="0" fontId="8" fillId="4" borderId="18" xfId="0" applyFont="1" applyFill="1" applyBorder="1" applyAlignment="1">
      <alignment horizontal="center" vertical="center" wrapText="1"/>
    </xf>
    <xf numFmtId="0" fontId="8" fillId="4" borderId="19" xfId="0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/>
    </xf>
    <xf numFmtId="0" fontId="8" fillId="8" borderId="25" xfId="0" applyFont="1" applyFill="1" applyBorder="1" applyAlignment="1">
      <alignment horizontal="left" vertical="center"/>
    </xf>
    <xf numFmtId="0" fontId="8" fillId="8" borderId="2" xfId="0" applyFont="1" applyFill="1" applyBorder="1" applyAlignment="1">
      <alignment horizontal="left" vertical="center"/>
    </xf>
    <xf numFmtId="0" fontId="8" fillId="8" borderId="11" xfId="0" applyFont="1" applyFill="1" applyBorder="1" applyAlignment="1">
      <alignment horizontal="left" vertical="center"/>
    </xf>
    <xf numFmtId="0" fontId="8" fillId="8" borderId="12" xfId="0" applyFont="1" applyFill="1" applyBorder="1" applyAlignment="1">
      <alignment horizontal="left" vertical="center"/>
    </xf>
    <xf numFmtId="0" fontId="14" fillId="10" borderId="47" xfId="0" applyFont="1" applyFill="1" applyBorder="1" applyAlignment="1">
      <alignment horizontal="center" vertical="center" wrapText="1"/>
    </xf>
    <xf numFmtId="0" fontId="18" fillId="0" borderId="49" xfId="0" applyFont="1" applyBorder="1" applyAlignment="1">
      <alignment horizontal="center" vertical="center" wrapText="1"/>
    </xf>
    <xf numFmtId="164" fontId="16" fillId="10" borderId="48" xfId="0" applyNumberFormat="1" applyFont="1" applyFill="1" applyBorder="1" applyAlignment="1">
      <alignment horizontal="center" vertical="center"/>
    </xf>
    <xf numFmtId="164" fontId="0" fillId="0" borderId="50" xfId="0" applyNumberFormat="1" applyBorder="1" applyAlignment="1">
      <alignment horizontal="center" vertical="center"/>
    </xf>
    <xf numFmtId="0" fontId="14" fillId="5" borderId="47" xfId="0" applyFont="1" applyFill="1" applyBorder="1" applyAlignment="1">
      <alignment horizontal="center" vertical="center" wrapText="1"/>
    </xf>
    <xf numFmtId="0" fontId="0" fillId="0" borderId="49" xfId="0" applyBorder="1" applyAlignment="1">
      <alignment horizontal="center"/>
    </xf>
    <xf numFmtId="164" fontId="8" fillId="5" borderId="48" xfId="0" applyNumberFormat="1" applyFont="1" applyFill="1" applyBorder="1" applyAlignment="1">
      <alignment horizontal="center" vertical="center"/>
    </xf>
    <xf numFmtId="0" fontId="0" fillId="0" borderId="50" xfId="0" applyBorder="1" applyAlignment="1">
      <alignment horizontal="center"/>
    </xf>
    <xf numFmtId="0" fontId="17" fillId="2" borderId="20" xfId="0" applyFont="1" applyFill="1" applyBorder="1" applyAlignment="1">
      <alignment horizontal="center" vertical="center" wrapText="1"/>
    </xf>
    <xf numFmtId="0" fontId="17" fillId="2" borderId="21" xfId="0" applyFont="1" applyFill="1" applyBorder="1" applyAlignment="1">
      <alignment horizontal="center" vertical="center" wrapText="1"/>
    </xf>
    <xf numFmtId="0" fontId="18" fillId="0" borderId="21" xfId="0" applyFont="1" applyBorder="1" applyAlignment="1">
      <alignment vertical="center"/>
    </xf>
    <xf numFmtId="0" fontId="18" fillId="0" borderId="22" xfId="0" applyFont="1" applyBorder="1" applyAlignment="1">
      <alignment vertical="center"/>
    </xf>
    <xf numFmtId="0" fontId="17" fillId="0" borderId="27" xfId="0" applyFont="1" applyBorder="1" applyAlignment="1">
      <alignment horizontal="center" vertical="center"/>
    </xf>
    <xf numFmtId="0" fontId="17" fillId="0" borderId="28" xfId="0" applyFont="1" applyBorder="1" applyAlignment="1">
      <alignment horizontal="center" vertical="center"/>
    </xf>
    <xf numFmtId="0" fontId="19" fillId="0" borderId="32" xfId="0" applyFont="1" applyBorder="1" applyAlignment="1">
      <alignment horizontal="center" vertical="center" wrapText="1"/>
    </xf>
    <xf numFmtId="0" fontId="19" fillId="0" borderId="26" xfId="0" applyFont="1" applyBorder="1" applyAlignment="1">
      <alignment horizontal="center" vertical="center" wrapText="1"/>
    </xf>
    <xf numFmtId="0" fontId="19" fillId="0" borderId="31" xfId="0" applyFont="1" applyBorder="1" applyAlignment="1">
      <alignment horizontal="center" vertical="center" wrapText="1"/>
    </xf>
    <xf numFmtId="0" fontId="17" fillId="0" borderId="29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0" fontId="0" fillId="0" borderId="30" xfId="0" applyBorder="1" applyAlignment="1">
      <alignment vertical="center"/>
    </xf>
    <xf numFmtId="0" fontId="16" fillId="9" borderId="47" xfId="0" applyFont="1" applyFill="1" applyBorder="1" applyAlignment="1">
      <alignment horizontal="center" vertical="center" wrapText="1"/>
    </xf>
    <xf numFmtId="164" fontId="16" fillId="9" borderId="48" xfId="0" applyNumberFormat="1" applyFont="1" applyFill="1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15" fillId="4" borderId="10" xfId="0" applyFont="1" applyFill="1" applyBorder="1" applyAlignment="1">
      <alignment horizontal="center" vertical="center"/>
    </xf>
  </cellXfs>
  <cellStyles count="4">
    <cellStyle name="Currency" xfId="1" builtinId="4"/>
    <cellStyle name="Heading 1" xfId="2" builtinId="16"/>
    <cellStyle name="Normal" xfId="0" builtinId="0"/>
    <cellStyle name="Style 1" xfId="3"/>
  </cellStyles>
  <dxfs count="36"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CC00"/>
      <color rgb="FF9CF995"/>
      <color rgb="FF82F779"/>
      <color rgb="FF72FE83"/>
      <color rgb="FF42EF3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Revenue/Expenses</a:t>
            </a:r>
          </a:p>
        </c:rich>
      </c:tx>
      <c:layout>
        <c:manualLayout>
          <c:xMode val="edge"/>
          <c:yMode val="edge"/>
          <c:x val="0.41441474485215263"/>
          <c:y val="7.72435360473557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559539261255306"/>
          <c:y val="0.17162547750838075"/>
          <c:w val="0.91941045830809609"/>
          <c:h val="0.532219249292867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Graphs!$B$2</c:f>
              <c:strCache>
                <c:ptCount val="1"/>
                <c:pt idx="0">
                  <c:v>Rev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Graphs!$A$3:$A$14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Graphs!$B$3:$B$14</c:f>
              <c:numCache>
                <c:formatCode>"$"#,##0.00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1B-4F59-A5CE-369FFEB6C396}"/>
            </c:ext>
          </c:extLst>
        </c:ser>
        <c:ser>
          <c:idx val="1"/>
          <c:order val="1"/>
          <c:tx>
            <c:strRef>
              <c:f>Graphs!$C$2</c:f>
              <c:strCache>
                <c:ptCount val="1"/>
                <c:pt idx="0">
                  <c:v>Exp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Graphs!$A$3:$A$14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Graphs!$C$3:$C$14</c:f>
              <c:numCache>
                <c:formatCode>"$"#,##0.00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1B-4F59-A5CE-369FFEB6C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694392"/>
        <c:axId val="206687336"/>
      </c:barChar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694392"/>
        <c:axId val="206687336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Graphs!$F$3:$F$14</c15:sqref>
                        </c15:formulaRef>
                      </c:ext>
                    </c:extLst>
                    <c:strCache>
                      <c:ptCount val="12"/>
                      <c:pt idx="0">
                        <c:v>$0.00</c:v>
                      </c:pt>
                      <c:pt idx="1">
                        <c:v>$0.00</c:v>
                      </c:pt>
                      <c:pt idx="2">
                        <c:v>$0.00</c:v>
                      </c:pt>
                      <c:pt idx="3">
                        <c:v>$0.00</c:v>
                      </c:pt>
                      <c:pt idx="4">
                        <c:v>$0.00</c:v>
                      </c:pt>
                      <c:pt idx="5">
                        <c:v>$0.00</c:v>
                      </c:pt>
                      <c:pt idx="6">
                        <c:v>$0.00</c:v>
                      </c:pt>
                      <c:pt idx="7">
                        <c:v>$0.00</c:v>
                      </c:pt>
                      <c:pt idx="8">
                        <c:v>$0.00</c:v>
                      </c:pt>
                      <c:pt idx="9">
                        <c:v>$0.00</c:v>
                      </c:pt>
                      <c:pt idx="10">
                        <c:v>$0.00</c:v>
                      </c:pt>
                      <c:pt idx="11">
                        <c:v>$0.00</c:v>
                      </c:pt>
                    </c:strCache>
                  </c:strRef>
                </c:tx>
                <c:spPr>
                  <a:ln w="28575" cap="rnd">
                    <a:solidFill>
                      <a:srgbClr val="FFFF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dPt>
                  <c:idx val="0"/>
                  <c:marker>
                    <c:symbol val="circle"/>
                    <c:size val="5"/>
                    <c:spPr>
                      <a:solidFill>
                        <a:srgbClr val="FFFF00"/>
                      </a:solidFill>
                      <a:ln w="9525">
                        <a:solidFill>
                          <a:srgbClr val="FFFF00"/>
                        </a:solidFill>
                      </a:ln>
                      <a:effectLst/>
                    </c:spPr>
                  </c:marker>
                  <c:bubble3D val="0"/>
                  <c:extLst>
                    <c:ext xmlns:c16="http://schemas.microsoft.com/office/drawing/2014/chart" uri="{C3380CC4-5D6E-409C-BE32-E72D297353CC}">
                      <c16:uniqueId val="{00000002-951B-4F59-A5CE-369FFEB6C396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val>
                  <c:numLit>
                    <c:formatCode>General</c:formatCode>
                    <c:ptCount val="1"/>
                    <c:pt idx="0">
                      <c:v>1</c:v>
                    </c:pt>
                  </c:numLit>
                </c:val>
                <c:smooth val="0"/>
                <c:extLst>
                  <c:ext xmlns:c16="http://schemas.microsoft.com/office/drawing/2014/chart" uri="{C3380CC4-5D6E-409C-BE32-E72D297353CC}">
                    <c16:uniqueId val="{00000003-951B-4F59-A5CE-369FFEB6C396}"/>
                  </c:ext>
                </c:extLst>
              </c15:ser>
            </c15:filteredLineSeries>
          </c:ext>
        </c:extLst>
      </c:lineChart>
      <c:catAx>
        <c:axId val="206694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687336"/>
        <c:crosses val="autoZero"/>
        <c:auto val="1"/>
        <c:lblAlgn val="ctr"/>
        <c:lblOffset val="100"/>
        <c:noMultiLvlLbl val="0"/>
      </c:catAx>
      <c:valAx>
        <c:axId val="206687336"/>
        <c:scaling>
          <c:orientation val="minMax"/>
        </c:scaling>
        <c:delete val="0"/>
        <c:axPos val="l"/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694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7638993571434E-2"/>
          <c:y val="0.21912770162988884"/>
          <c:w val="0.95336799427118257"/>
          <c:h val="0.65320177570396298"/>
        </c:manualLayout>
      </c:layout>
      <c:lineChart>
        <c:grouping val="standard"/>
        <c:varyColors val="0"/>
        <c:ser>
          <c:idx val="0"/>
          <c:order val="0"/>
          <c:tx>
            <c:strRef>
              <c:f>Graphs!$D$2</c:f>
              <c:strCache>
                <c:ptCount val="1"/>
                <c:pt idx="0">
                  <c:v>CPM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2603284432992159E-2"/>
                  <c:y val="5.565950968887761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Jan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7B6-40D9-AC31-071675B2C0F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Feb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7B6-40D9-AC31-071675B2C0F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Mar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7B6-40D9-AC31-071675B2C0F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Apr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7B6-40D9-AC31-071675B2C0F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May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7B6-40D9-AC31-071675B2C0F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Jun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7B6-40D9-AC31-071675B2C0F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Jul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7B6-40D9-AC31-071675B2C0FC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Aug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7B6-40D9-AC31-071675B2C0FC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Sep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7B6-40D9-AC31-071675B2C0FC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Oct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7B6-40D9-AC31-071675B2C0FC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Nov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7B6-40D9-AC31-071675B2C0FC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r>
                      <a:rPr lang="en-US"/>
                      <a:t>Dec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7B6-40D9-AC31-071675B2C0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Graphs!$A$3:$A$14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Graphs!$D$3:$D$14</c:f>
              <c:numCache>
                <c:formatCode>"$"#,##0.00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37B6-40D9-AC31-071675B2C0FC}"/>
            </c:ext>
          </c:extLst>
        </c:ser>
        <c:ser>
          <c:idx val="1"/>
          <c:order val="1"/>
          <c:tx>
            <c:strRef>
              <c:f>Graphs!$E$2</c:f>
              <c:strCache>
                <c:ptCount val="1"/>
                <c:pt idx="0">
                  <c:v>Gross CPM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elete val="1"/>
          </c:dLbls>
          <c:cat>
            <c:strRef>
              <c:f>Graphs!$A$3:$A$14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Graphs!$E$3:$E$14</c:f>
              <c:numCache>
                <c:formatCode>"$"#,##0.00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37B6-40D9-AC31-071675B2C0FC}"/>
            </c:ext>
          </c:extLst>
        </c:ser>
        <c:dLbls>
          <c:dLblPos val="b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06687728"/>
        <c:axId val="206692432"/>
      </c:lineChart>
      <c:catAx>
        <c:axId val="2066877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06692432"/>
        <c:crossesAt val="0"/>
        <c:auto val="1"/>
        <c:lblAlgn val="ctr"/>
        <c:lblOffset val="100"/>
        <c:noMultiLvlLbl val="0"/>
      </c:catAx>
      <c:valAx>
        <c:axId val="206692432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687728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57689217419257E-2"/>
          <c:y val="0.1767188315410646"/>
          <c:w val="0.62017194279286514"/>
          <c:h val="0.6465620576975325"/>
        </c:manualLayout>
      </c:layout>
      <c:pie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'YTD Totals'!$A$7:$A$8</c:f>
              <c:strCache>
                <c:ptCount val="2"/>
                <c:pt idx="0">
                  <c:v>Revenue</c:v>
                </c:pt>
                <c:pt idx="1">
                  <c:v>Expenses</c:v>
                </c:pt>
              </c:strCache>
            </c:strRef>
          </c:cat>
          <c:val>
            <c:numRef>
              <c:f>'YTD Totals'!$B$7:$B$8</c:f>
              <c:numCache>
                <c:formatCode>"$"#,##0.00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23-46D0-BF8D-3A06BCF1E4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3243118479536794E-2"/>
          <c:y val="0.26109343832020998"/>
          <c:w val="0.48691462562154603"/>
          <c:h val="0.48448005249343834"/>
        </c:manualLayout>
      </c:layout>
      <c:pie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'YTD Totals'!$A$10:$A$21</c:f>
              <c:strCache>
                <c:ptCount val="12"/>
                <c:pt idx="0">
                  <c:v>Payroll</c:v>
                </c:pt>
                <c:pt idx="1">
                  <c:v>Communication</c:v>
                </c:pt>
                <c:pt idx="2">
                  <c:v>Licence/Permits/2290</c:v>
                </c:pt>
                <c:pt idx="3">
                  <c:v>Insurance</c:v>
                </c:pt>
                <c:pt idx="4">
                  <c:v>Tractor Payment</c:v>
                </c:pt>
                <c:pt idx="5">
                  <c:v>Trailer Payment</c:v>
                </c:pt>
                <c:pt idx="6">
                  <c:v>Other Expenses</c:v>
                </c:pt>
                <c:pt idx="7">
                  <c:v>Estimated Taxes</c:v>
                </c:pt>
                <c:pt idx="8">
                  <c:v>Maintenance Fund</c:v>
                </c:pt>
                <c:pt idx="9">
                  <c:v>Fuel</c:v>
                </c:pt>
                <c:pt idx="10">
                  <c:v>Settlement Deductions</c:v>
                </c:pt>
                <c:pt idx="11">
                  <c:v>Road Expenses</c:v>
                </c:pt>
              </c:strCache>
            </c:strRef>
          </c:cat>
          <c:val>
            <c:numRef>
              <c:f>'YTD Totals'!$B$10:$B$21</c:f>
              <c:numCache>
                <c:formatCode>"$"#,##0.00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53-4F6A-806D-B07A622C01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5443015602949128"/>
          <c:y val="1.0167191601049869E-2"/>
          <c:w val="0.34199001144316477"/>
          <c:h val="0.98983292124090805"/>
        </c:manualLayout>
      </c:layout>
      <c:overlay val="0"/>
    </c:legend>
    <c:plotVisOnly val="1"/>
    <c:dispBlanksAs val="zero"/>
    <c:showDLblsOverMax val="0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600076</xdr:colOff>
      <xdr:row>9</xdr:row>
      <xdr:rowOff>66674</xdr:rowOff>
    </xdr:from>
    <xdr:to>
      <xdr:col>20</xdr:col>
      <xdr:colOff>9525</xdr:colOff>
      <xdr:row>24</xdr:row>
      <xdr:rowOff>152399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600076</xdr:colOff>
      <xdr:row>0</xdr:row>
      <xdr:rowOff>0</xdr:rowOff>
    </xdr:from>
    <xdr:to>
      <xdr:col>20</xdr:col>
      <xdr:colOff>9525</xdr:colOff>
      <xdr:row>9</xdr:row>
      <xdr:rowOff>95250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590550</xdr:colOff>
      <xdr:row>2</xdr:row>
      <xdr:rowOff>171450</xdr:rowOff>
    </xdr:from>
    <xdr:to>
      <xdr:col>14</xdr:col>
      <xdr:colOff>285750</xdr:colOff>
      <xdr:row>4</xdr:row>
      <xdr:rowOff>76200</xdr:rowOff>
    </xdr:to>
    <xdr:sp macro="" textlink="">
      <xdr:nvSpPr>
        <xdr:cNvPr id="3" name="Rectangle 2"/>
        <xdr:cNvSpPr/>
      </xdr:nvSpPr>
      <xdr:spPr>
        <a:xfrm>
          <a:off x="8429625" y="552450"/>
          <a:ext cx="914400" cy="2857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0.57788</cdr:x>
      <cdr:y>0.02469</cdr:y>
    </cdr:from>
    <cdr:to>
      <cdr:x>0.79907</cdr:x>
      <cdr:y>0.2037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3533773" y="38100"/>
          <a:ext cx="1352551" cy="2762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 sz="1200" b="1">
              <a:solidFill>
                <a:sysClr val="windowText" lastClr="000000"/>
              </a:solidFill>
            </a:rPr>
            <a:t>CPM/Gross CPM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133350</xdr:colOff>
      <xdr:row>3</xdr:row>
      <xdr:rowOff>190499</xdr:rowOff>
    </xdr:from>
    <xdr:to>
      <xdr:col>10</xdr:col>
      <xdr:colOff>209550</xdr:colOff>
      <xdr:row>24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219076</xdr:colOff>
      <xdr:row>4</xdr:row>
      <xdr:rowOff>0</xdr:rowOff>
    </xdr:from>
    <xdr:to>
      <xdr:col>16</xdr:col>
      <xdr:colOff>352426</xdr:colOff>
      <xdr:row>24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83"/>
  <sheetViews>
    <sheetView showGridLines="0" zoomScaleNormal="100" workbookViewId="0">
      <selection activeCell="A30" sqref="A30"/>
    </sheetView>
  </sheetViews>
  <sheetFormatPr defaultColWidth="0" defaultRowHeight="15" x14ac:dyDescent="0.25"/>
  <cols>
    <col min="1" max="1" width="136.140625" customWidth="1"/>
    <col min="2" max="16384" width="9.140625" hidden="1"/>
  </cols>
  <sheetData>
    <row r="1" spans="1:1" ht="20.25" thickBot="1" x14ac:dyDescent="0.3">
      <c r="A1" s="91" t="s">
        <v>28</v>
      </c>
    </row>
    <row r="2" spans="1:1" ht="21" thickTop="1" thickBot="1" x14ac:dyDescent="0.3">
      <c r="A2" s="91"/>
    </row>
    <row r="3" spans="1:1" s="10" customFormat="1" ht="48" customHeight="1" thickTop="1" x14ac:dyDescent="0.25">
      <c r="A3" s="8" t="s">
        <v>103</v>
      </c>
    </row>
    <row r="4" spans="1:1" s="89" customFormat="1" ht="10.5" customHeight="1" x14ac:dyDescent="0.25">
      <c r="A4" s="90"/>
    </row>
    <row r="5" spans="1:1" ht="49.5" customHeight="1" x14ac:dyDescent="0.25">
      <c r="A5" s="8" t="s">
        <v>105</v>
      </c>
    </row>
    <row r="6" spans="1:1" s="10" customFormat="1" x14ac:dyDescent="0.25">
      <c r="A6" s="8" t="s">
        <v>89</v>
      </c>
    </row>
    <row r="7" spans="1:1" s="10" customFormat="1" x14ac:dyDescent="0.25">
      <c r="A7" s="8" t="s">
        <v>90</v>
      </c>
    </row>
    <row r="8" spans="1:1" s="10" customFormat="1" x14ac:dyDescent="0.25">
      <c r="A8" s="8" t="s">
        <v>91</v>
      </c>
    </row>
    <row r="9" spans="1:1" s="10" customFormat="1" x14ac:dyDescent="0.25">
      <c r="A9" s="8" t="s">
        <v>88</v>
      </c>
    </row>
    <row r="10" spans="1:1" s="10" customFormat="1" ht="30" x14ac:dyDescent="0.25">
      <c r="A10" s="8" t="s">
        <v>83</v>
      </c>
    </row>
    <row r="11" spans="1:1" s="10" customFormat="1" ht="30" x14ac:dyDescent="0.25">
      <c r="A11" s="8" t="s">
        <v>84</v>
      </c>
    </row>
    <row r="12" spans="1:1" s="10" customFormat="1" ht="27.75" customHeight="1" x14ac:dyDescent="0.25">
      <c r="A12" s="8" t="s">
        <v>85</v>
      </c>
    </row>
    <row r="13" spans="1:1" s="10" customFormat="1" ht="33.75" customHeight="1" x14ac:dyDescent="0.25">
      <c r="A13" s="92" t="s">
        <v>86</v>
      </c>
    </row>
    <row r="14" spans="1:1" s="89" customFormat="1" ht="12.75" customHeight="1" x14ac:dyDescent="0.25">
      <c r="A14" s="93"/>
    </row>
    <row r="15" spans="1:1" s="10" customFormat="1" ht="30" x14ac:dyDescent="0.25">
      <c r="A15" s="8" t="s">
        <v>101</v>
      </c>
    </row>
    <row r="16" spans="1:1" s="10" customFormat="1" x14ac:dyDescent="0.25">
      <c r="A16" s="92" t="s">
        <v>92</v>
      </c>
    </row>
    <row r="17" spans="1:1" s="10" customFormat="1" x14ac:dyDescent="0.25">
      <c r="A17" s="8" t="s">
        <v>94</v>
      </c>
    </row>
    <row r="18" spans="1:1" s="10" customFormat="1" x14ac:dyDescent="0.25">
      <c r="A18" s="8" t="s">
        <v>93</v>
      </c>
    </row>
    <row r="19" spans="1:1" s="10" customFormat="1" x14ac:dyDescent="0.25">
      <c r="A19" s="8" t="s">
        <v>95</v>
      </c>
    </row>
    <row r="20" spans="1:1" s="89" customFormat="1" ht="14.25" customHeight="1" x14ac:dyDescent="0.25">
      <c r="A20" s="93"/>
    </row>
    <row r="21" spans="1:1" s="10" customFormat="1" ht="46.5" customHeight="1" x14ac:dyDescent="0.25">
      <c r="A21" s="8" t="s">
        <v>80</v>
      </c>
    </row>
    <row r="22" spans="1:1" s="89" customFormat="1" x14ac:dyDescent="0.25">
      <c r="A22" s="90"/>
    </row>
    <row r="23" spans="1:1" s="10" customFormat="1" x14ac:dyDescent="0.25">
      <c r="A23" s="94" t="s">
        <v>82</v>
      </c>
    </row>
    <row r="24" spans="1:1" s="10" customFormat="1" x14ac:dyDescent="0.25">
      <c r="A24" s="8" t="s">
        <v>96</v>
      </c>
    </row>
    <row r="25" spans="1:1" s="10" customFormat="1" ht="32.25" customHeight="1" x14ac:dyDescent="0.25">
      <c r="A25" s="8" t="s">
        <v>97</v>
      </c>
    </row>
    <row r="26" spans="1:1" s="10" customFormat="1" ht="33" customHeight="1" x14ac:dyDescent="0.25">
      <c r="A26" s="8" t="s">
        <v>98</v>
      </c>
    </row>
    <row r="27" spans="1:1" s="10" customFormat="1" ht="30" x14ac:dyDescent="0.25">
      <c r="A27" s="8" t="s">
        <v>87</v>
      </c>
    </row>
    <row r="28" spans="1:1" s="10" customFormat="1" x14ac:dyDescent="0.25">
      <c r="A28" s="92" t="s">
        <v>99</v>
      </c>
    </row>
    <row r="29" spans="1:1" s="10" customFormat="1" x14ac:dyDescent="0.25">
      <c r="A29" s="92" t="s">
        <v>100</v>
      </c>
    </row>
    <row r="30" spans="1:1" s="10" customFormat="1" ht="49.5" customHeight="1" x14ac:dyDescent="0.25">
      <c r="A30" s="8" t="s">
        <v>108</v>
      </c>
    </row>
    <row r="31" spans="1:1" s="89" customFormat="1" x14ac:dyDescent="0.25">
      <c r="A31" s="90"/>
    </row>
    <row r="32" spans="1:1" s="10" customFormat="1" ht="56.25" customHeight="1" x14ac:dyDescent="0.25">
      <c r="A32" s="8" t="s">
        <v>81</v>
      </c>
    </row>
    <row r="33" spans="1:1" s="89" customFormat="1" x14ac:dyDescent="0.25">
      <c r="A33" s="90"/>
    </row>
    <row r="34" spans="1:1" s="10" customFormat="1" x14ac:dyDescent="0.25">
      <c r="A34" s="94" t="s">
        <v>106</v>
      </c>
    </row>
    <row r="35" spans="1:1" s="10" customFormat="1" x14ac:dyDescent="0.25">
      <c r="A35" s="8" t="s">
        <v>30</v>
      </c>
    </row>
    <row r="36" spans="1:1" s="10" customFormat="1" ht="31.5" customHeight="1" x14ac:dyDescent="0.25">
      <c r="A36" s="8" t="s">
        <v>102</v>
      </c>
    </row>
    <row r="37" spans="1:1" s="10" customFormat="1" ht="40.5" customHeight="1" x14ac:dyDescent="0.25">
      <c r="A37" s="95" t="s">
        <v>104</v>
      </c>
    </row>
    <row r="38" spans="1:1" ht="61.5" customHeight="1" x14ac:dyDescent="0.25">
      <c r="A38" s="92"/>
    </row>
    <row r="39" spans="1:1" s="10" customFormat="1" x14ac:dyDescent="0.25">
      <c r="A39" s="92"/>
    </row>
    <row r="40" spans="1:1" s="10" customFormat="1" x14ac:dyDescent="0.25">
      <c r="A40" s="9"/>
    </row>
    <row r="41" spans="1:1" s="10" customFormat="1" x14ac:dyDescent="0.25">
      <c r="A41" s="9"/>
    </row>
    <row r="42" spans="1:1" s="10" customFormat="1" x14ac:dyDescent="0.25">
      <c r="A42" s="9"/>
    </row>
    <row r="43" spans="1:1" s="10" customFormat="1" x14ac:dyDescent="0.25"/>
    <row r="44" spans="1:1" s="10" customFormat="1" x14ac:dyDescent="0.25"/>
    <row r="45" spans="1:1" s="10" customFormat="1" x14ac:dyDescent="0.25"/>
    <row r="46" spans="1:1" s="10" customFormat="1" x14ac:dyDescent="0.25"/>
    <row r="47" spans="1:1" s="10" customFormat="1" x14ac:dyDescent="0.25"/>
    <row r="48" spans="1:1" s="10" customFormat="1" x14ac:dyDescent="0.25"/>
    <row r="49" spans="1:1" s="10" customFormat="1" x14ac:dyDescent="0.25"/>
    <row r="50" spans="1:1" s="10" customFormat="1" x14ac:dyDescent="0.25">
      <c r="A50" s="9"/>
    </row>
    <row r="51" spans="1:1" s="10" customFormat="1" x14ac:dyDescent="0.25"/>
    <row r="52" spans="1:1" s="10" customFormat="1" x14ac:dyDescent="0.25">
      <c r="A52" s="9"/>
    </row>
    <row r="53" spans="1:1" s="10" customFormat="1" x14ac:dyDescent="0.25"/>
    <row r="54" spans="1:1" s="10" customFormat="1" x14ac:dyDescent="0.25">
      <c r="A54" s="9"/>
    </row>
    <row r="55" spans="1:1" s="10" customFormat="1" x14ac:dyDescent="0.25"/>
    <row r="56" spans="1:1" s="10" customFormat="1" x14ac:dyDescent="0.25">
      <c r="A56" s="9"/>
    </row>
    <row r="57" spans="1:1" s="10" customFormat="1" x14ac:dyDescent="0.25"/>
    <row r="58" spans="1:1" s="10" customFormat="1" x14ac:dyDescent="0.25"/>
    <row r="59" spans="1:1" s="10" customFormat="1" x14ac:dyDescent="0.25"/>
    <row r="60" spans="1:1" s="10" customFormat="1" x14ac:dyDescent="0.25"/>
    <row r="61" spans="1:1" s="10" customFormat="1" x14ac:dyDescent="0.25"/>
    <row r="62" spans="1:1" s="10" customFormat="1" x14ac:dyDescent="0.25">
      <c r="A62" s="9"/>
    </row>
    <row r="63" spans="1:1" s="10" customFormat="1" x14ac:dyDescent="0.25">
      <c r="A63" s="9"/>
    </row>
    <row r="64" spans="1:1" s="10" customFormat="1" x14ac:dyDescent="0.25">
      <c r="A64" s="9"/>
    </row>
    <row r="65" spans="1:1" s="10" customFormat="1" x14ac:dyDescent="0.25">
      <c r="A65" s="9"/>
    </row>
    <row r="66" spans="1:1" s="10" customFormat="1" x14ac:dyDescent="0.25">
      <c r="A66" s="9"/>
    </row>
    <row r="67" spans="1:1" s="10" customFormat="1" x14ac:dyDescent="0.25">
      <c r="A67" s="9"/>
    </row>
    <row r="68" spans="1:1" s="10" customFormat="1" x14ac:dyDescent="0.25">
      <c r="A68" s="9"/>
    </row>
    <row r="69" spans="1:1" s="10" customFormat="1" x14ac:dyDescent="0.25">
      <c r="A69" s="9"/>
    </row>
    <row r="70" spans="1:1" s="10" customFormat="1" x14ac:dyDescent="0.25">
      <c r="A70" s="9"/>
    </row>
    <row r="71" spans="1:1" s="10" customFormat="1" x14ac:dyDescent="0.25">
      <c r="A71" s="9"/>
    </row>
    <row r="72" spans="1:1" s="10" customFormat="1" x14ac:dyDescent="0.25">
      <c r="A72" s="9"/>
    </row>
    <row r="73" spans="1:1" s="10" customFormat="1" x14ac:dyDescent="0.25">
      <c r="A73" s="9"/>
    </row>
    <row r="74" spans="1:1" s="10" customFormat="1" x14ac:dyDescent="0.25">
      <c r="A74" s="9"/>
    </row>
    <row r="75" spans="1:1" s="10" customFormat="1" x14ac:dyDescent="0.25">
      <c r="A75" s="9"/>
    </row>
    <row r="76" spans="1:1" s="10" customFormat="1" x14ac:dyDescent="0.25">
      <c r="A76" s="9"/>
    </row>
    <row r="77" spans="1:1" s="10" customFormat="1" x14ac:dyDescent="0.25">
      <c r="A77" s="9"/>
    </row>
    <row r="78" spans="1:1" s="10" customFormat="1" x14ac:dyDescent="0.25">
      <c r="A78" s="9"/>
    </row>
    <row r="79" spans="1:1" s="10" customFormat="1" x14ac:dyDescent="0.25">
      <c r="A79" s="9"/>
    </row>
    <row r="80" spans="1:1" s="10" customFormat="1" x14ac:dyDescent="0.25">
      <c r="A80" s="9"/>
    </row>
    <row r="81" spans="1:1" s="10" customFormat="1" x14ac:dyDescent="0.25">
      <c r="A81" s="9"/>
    </row>
    <row r="82" spans="1:1" s="10" customFormat="1" x14ac:dyDescent="0.25">
      <c r="A82" s="9"/>
    </row>
    <row r="83" spans="1:1" s="10" customFormat="1" x14ac:dyDescent="0.25">
      <c r="A83" s="9"/>
    </row>
    <row r="84" spans="1:1" s="10" customFormat="1" x14ac:dyDescent="0.25">
      <c r="A84" s="9"/>
    </row>
    <row r="85" spans="1:1" s="10" customFormat="1" x14ac:dyDescent="0.25">
      <c r="A85" s="9"/>
    </row>
    <row r="86" spans="1:1" s="10" customFormat="1" x14ac:dyDescent="0.25">
      <c r="A86" s="9"/>
    </row>
    <row r="87" spans="1:1" s="10" customFormat="1" x14ac:dyDescent="0.25">
      <c r="A87" s="9"/>
    </row>
    <row r="88" spans="1:1" s="10" customFormat="1" x14ac:dyDescent="0.25">
      <c r="A88" s="9"/>
    </row>
    <row r="89" spans="1:1" s="10" customFormat="1" x14ac:dyDescent="0.25">
      <c r="A89" s="9"/>
    </row>
    <row r="90" spans="1:1" s="10" customFormat="1" x14ac:dyDescent="0.25">
      <c r="A90" s="9"/>
    </row>
    <row r="91" spans="1:1" s="10" customFormat="1" x14ac:dyDescent="0.25">
      <c r="A91" s="9"/>
    </row>
    <row r="92" spans="1:1" s="10" customFormat="1" x14ac:dyDescent="0.25">
      <c r="A92" s="9"/>
    </row>
    <row r="93" spans="1:1" s="10" customFormat="1" x14ac:dyDescent="0.25">
      <c r="A93" s="9"/>
    </row>
    <row r="94" spans="1:1" s="10" customFormat="1" x14ac:dyDescent="0.25">
      <c r="A94" s="9"/>
    </row>
    <row r="95" spans="1:1" s="10" customFormat="1" x14ac:dyDescent="0.25">
      <c r="A95" s="9"/>
    </row>
    <row r="96" spans="1:1" s="10" customFormat="1" x14ac:dyDescent="0.25">
      <c r="A96" s="9"/>
    </row>
    <row r="97" spans="1:1" s="10" customFormat="1" x14ac:dyDescent="0.25">
      <c r="A97" s="9"/>
    </row>
    <row r="98" spans="1:1" s="10" customFormat="1" x14ac:dyDescent="0.25">
      <c r="A98" s="9"/>
    </row>
    <row r="99" spans="1:1" s="10" customFormat="1" x14ac:dyDescent="0.25">
      <c r="A99" s="9"/>
    </row>
    <row r="100" spans="1:1" s="10" customFormat="1" x14ac:dyDescent="0.25">
      <c r="A100" s="9"/>
    </row>
    <row r="101" spans="1:1" s="10" customFormat="1" x14ac:dyDescent="0.25">
      <c r="A101" s="9"/>
    </row>
    <row r="102" spans="1:1" s="10" customFormat="1" x14ac:dyDescent="0.25">
      <c r="A102" s="9"/>
    </row>
    <row r="103" spans="1:1" s="10" customFormat="1" x14ac:dyDescent="0.25">
      <c r="A103" s="9"/>
    </row>
    <row r="104" spans="1:1" s="10" customFormat="1" x14ac:dyDescent="0.25">
      <c r="A104" s="9"/>
    </row>
    <row r="105" spans="1:1" s="10" customFormat="1" x14ac:dyDescent="0.25">
      <c r="A105" s="9"/>
    </row>
    <row r="106" spans="1:1" s="10" customFormat="1" x14ac:dyDescent="0.25">
      <c r="A106" s="9"/>
    </row>
    <row r="107" spans="1:1" s="10" customFormat="1" x14ac:dyDescent="0.25">
      <c r="A107" s="9"/>
    </row>
    <row r="108" spans="1:1" s="10" customFormat="1" x14ac:dyDescent="0.25">
      <c r="A108" s="9"/>
    </row>
    <row r="109" spans="1:1" s="10" customFormat="1" x14ac:dyDescent="0.25">
      <c r="A109" s="9"/>
    </row>
    <row r="110" spans="1:1" s="10" customFormat="1" x14ac:dyDescent="0.25">
      <c r="A110" s="9"/>
    </row>
    <row r="111" spans="1:1" s="10" customFormat="1" x14ac:dyDescent="0.25">
      <c r="A111" s="9"/>
    </row>
    <row r="112" spans="1:1" s="10" customFormat="1" x14ac:dyDescent="0.25">
      <c r="A112" s="9"/>
    </row>
    <row r="113" spans="1:1" s="10" customFormat="1" x14ac:dyDescent="0.25">
      <c r="A113" s="9"/>
    </row>
    <row r="114" spans="1:1" s="10" customFormat="1" x14ac:dyDescent="0.25">
      <c r="A114" s="9"/>
    </row>
    <row r="115" spans="1:1" s="10" customFormat="1" x14ac:dyDescent="0.25">
      <c r="A115" s="9"/>
    </row>
    <row r="116" spans="1:1" s="10" customFormat="1" x14ac:dyDescent="0.25">
      <c r="A116" s="9"/>
    </row>
    <row r="117" spans="1:1" s="10" customFormat="1" x14ac:dyDescent="0.25">
      <c r="A117" s="9"/>
    </row>
    <row r="118" spans="1:1" s="10" customFormat="1" x14ac:dyDescent="0.25">
      <c r="A118" s="9"/>
    </row>
    <row r="119" spans="1:1" s="10" customFormat="1" x14ac:dyDescent="0.25">
      <c r="A119" s="9"/>
    </row>
    <row r="120" spans="1:1" s="10" customFormat="1" x14ac:dyDescent="0.25">
      <c r="A120" s="9"/>
    </row>
    <row r="121" spans="1:1" s="10" customFormat="1" x14ac:dyDescent="0.25">
      <c r="A121" s="9"/>
    </row>
    <row r="122" spans="1:1" s="10" customFormat="1" x14ac:dyDescent="0.25">
      <c r="A122" s="9"/>
    </row>
    <row r="123" spans="1:1" s="10" customFormat="1" x14ac:dyDescent="0.25">
      <c r="A123" s="9"/>
    </row>
    <row r="124" spans="1:1" s="10" customFormat="1" x14ac:dyDescent="0.25">
      <c r="A124" s="9"/>
    </row>
    <row r="125" spans="1:1" s="10" customFormat="1" x14ac:dyDescent="0.25">
      <c r="A125" s="9"/>
    </row>
    <row r="126" spans="1:1" s="10" customFormat="1" x14ac:dyDescent="0.25">
      <c r="A126" s="9"/>
    </row>
    <row r="127" spans="1:1" s="10" customFormat="1" x14ac:dyDescent="0.25">
      <c r="A127" s="9"/>
    </row>
    <row r="128" spans="1:1" s="10" customFormat="1" x14ac:dyDescent="0.25">
      <c r="A128" s="9"/>
    </row>
    <row r="129" spans="1:1" s="10" customFormat="1" x14ac:dyDescent="0.25">
      <c r="A129" s="9"/>
    </row>
    <row r="130" spans="1:1" s="10" customFormat="1" x14ac:dyDescent="0.25">
      <c r="A130" s="9"/>
    </row>
    <row r="131" spans="1:1" s="10" customFormat="1" x14ac:dyDescent="0.25">
      <c r="A131" s="9"/>
    </row>
    <row r="132" spans="1:1" s="10" customFormat="1" x14ac:dyDescent="0.25">
      <c r="A132" s="9"/>
    </row>
    <row r="133" spans="1:1" s="10" customFormat="1" x14ac:dyDescent="0.25">
      <c r="A133" s="9"/>
    </row>
    <row r="134" spans="1:1" s="10" customFormat="1" x14ac:dyDescent="0.25">
      <c r="A134" s="9"/>
    </row>
    <row r="135" spans="1:1" s="10" customFormat="1" x14ac:dyDescent="0.25">
      <c r="A135" s="9"/>
    </row>
    <row r="136" spans="1:1" s="10" customFormat="1" x14ac:dyDescent="0.25">
      <c r="A136" s="9"/>
    </row>
    <row r="137" spans="1:1" s="10" customFormat="1" x14ac:dyDescent="0.25">
      <c r="A137" s="9"/>
    </row>
    <row r="138" spans="1:1" s="10" customFormat="1" x14ac:dyDescent="0.25">
      <c r="A138" s="9"/>
    </row>
    <row r="139" spans="1:1" s="10" customFormat="1" x14ac:dyDescent="0.25">
      <c r="A139" s="9"/>
    </row>
    <row r="140" spans="1:1" s="10" customFormat="1" x14ac:dyDescent="0.25">
      <c r="A140" s="9"/>
    </row>
    <row r="141" spans="1:1" s="10" customFormat="1" x14ac:dyDescent="0.25">
      <c r="A141" s="9"/>
    </row>
    <row r="142" spans="1:1" s="10" customFormat="1" x14ac:dyDescent="0.25">
      <c r="A142" s="9"/>
    </row>
    <row r="143" spans="1:1" s="10" customFormat="1" x14ac:dyDescent="0.25">
      <c r="A143" s="9"/>
    </row>
    <row r="144" spans="1:1" s="10" customFormat="1" x14ac:dyDescent="0.25">
      <c r="A144" s="9"/>
    </row>
    <row r="145" spans="1:1" s="10" customFormat="1" x14ac:dyDescent="0.25">
      <c r="A145" s="9"/>
    </row>
    <row r="146" spans="1:1" s="10" customFormat="1" x14ac:dyDescent="0.25">
      <c r="A146" s="9"/>
    </row>
    <row r="147" spans="1:1" s="10" customFormat="1" x14ac:dyDescent="0.25">
      <c r="A147" s="9"/>
    </row>
    <row r="148" spans="1:1" s="10" customFormat="1" x14ac:dyDescent="0.25">
      <c r="A148" s="9"/>
    </row>
    <row r="149" spans="1:1" s="10" customFormat="1" x14ac:dyDescent="0.25">
      <c r="A149" s="9"/>
    </row>
    <row r="150" spans="1:1" s="10" customFormat="1" x14ac:dyDescent="0.25">
      <c r="A150" s="9"/>
    </row>
    <row r="151" spans="1:1" s="10" customFormat="1" x14ac:dyDescent="0.25">
      <c r="A151" s="9"/>
    </row>
    <row r="152" spans="1:1" s="10" customFormat="1" x14ac:dyDescent="0.25">
      <c r="A152" s="9"/>
    </row>
    <row r="153" spans="1:1" s="10" customFormat="1" x14ac:dyDescent="0.25">
      <c r="A153" s="9"/>
    </row>
    <row r="154" spans="1:1" s="10" customFormat="1" x14ac:dyDescent="0.25">
      <c r="A154" s="9"/>
    </row>
    <row r="155" spans="1:1" s="10" customFormat="1" x14ac:dyDescent="0.25">
      <c r="A155" s="9"/>
    </row>
    <row r="156" spans="1:1" s="10" customFormat="1" x14ac:dyDescent="0.25">
      <c r="A156" s="9"/>
    </row>
    <row r="157" spans="1:1" s="10" customFormat="1" x14ac:dyDescent="0.25">
      <c r="A157" s="9"/>
    </row>
    <row r="158" spans="1:1" s="10" customFormat="1" x14ac:dyDescent="0.25">
      <c r="A158" s="9"/>
    </row>
    <row r="159" spans="1:1" s="10" customFormat="1" x14ac:dyDescent="0.25">
      <c r="A159" s="9"/>
    </row>
    <row r="160" spans="1:1" s="10" customFormat="1" x14ac:dyDescent="0.25">
      <c r="A160" s="9"/>
    </row>
    <row r="161" spans="1:1" s="10" customFormat="1" x14ac:dyDescent="0.25">
      <c r="A161" s="9"/>
    </row>
    <row r="162" spans="1:1" s="10" customFormat="1" x14ac:dyDescent="0.25">
      <c r="A162" s="9"/>
    </row>
    <row r="163" spans="1:1" s="10" customFormat="1" x14ac:dyDescent="0.25">
      <c r="A163" s="9"/>
    </row>
    <row r="164" spans="1:1" s="10" customFormat="1" x14ac:dyDescent="0.25">
      <c r="A164" s="9"/>
    </row>
    <row r="165" spans="1:1" s="10" customFormat="1" x14ac:dyDescent="0.25">
      <c r="A165" s="9"/>
    </row>
    <row r="166" spans="1:1" s="10" customFormat="1" x14ac:dyDescent="0.25">
      <c r="A166" s="9"/>
    </row>
    <row r="167" spans="1:1" s="10" customFormat="1" x14ac:dyDescent="0.25">
      <c r="A167" s="9"/>
    </row>
    <row r="168" spans="1:1" s="10" customFormat="1" x14ac:dyDescent="0.25">
      <c r="A168" s="9"/>
    </row>
    <row r="169" spans="1:1" s="10" customFormat="1" x14ac:dyDescent="0.25">
      <c r="A169" s="9"/>
    </row>
    <row r="170" spans="1:1" s="10" customFormat="1" x14ac:dyDescent="0.25">
      <c r="A170" s="9"/>
    </row>
    <row r="171" spans="1:1" s="10" customFormat="1" x14ac:dyDescent="0.25">
      <c r="A171" s="9"/>
    </row>
    <row r="172" spans="1:1" s="10" customFormat="1" x14ac:dyDescent="0.25">
      <c r="A172" s="9"/>
    </row>
    <row r="173" spans="1:1" s="10" customFormat="1" x14ac:dyDescent="0.25">
      <c r="A173" s="9"/>
    </row>
    <row r="174" spans="1:1" s="10" customFormat="1" x14ac:dyDescent="0.25">
      <c r="A174" s="9"/>
    </row>
    <row r="175" spans="1:1" s="10" customFormat="1" x14ac:dyDescent="0.25">
      <c r="A175" s="9"/>
    </row>
    <row r="176" spans="1:1" s="10" customFormat="1" x14ac:dyDescent="0.25">
      <c r="A176" s="9"/>
    </row>
    <row r="177" spans="1:1" s="10" customFormat="1" x14ac:dyDescent="0.25">
      <c r="A177" s="9"/>
    </row>
    <row r="178" spans="1:1" s="10" customFormat="1" x14ac:dyDescent="0.25">
      <c r="A178" s="9"/>
    </row>
    <row r="179" spans="1:1" s="10" customFormat="1" x14ac:dyDescent="0.25">
      <c r="A179" s="9"/>
    </row>
    <row r="180" spans="1:1" s="10" customFormat="1" x14ac:dyDescent="0.25">
      <c r="A180" s="9"/>
    </row>
    <row r="181" spans="1:1" s="10" customFormat="1" x14ac:dyDescent="0.25">
      <c r="A181" s="9"/>
    </row>
    <row r="182" spans="1:1" s="10" customFormat="1" x14ac:dyDescent="0.25">
      <c r="A182" s="9"/>
    </row>
    <row r="183" spans="1:1" s="10" customFormat="1" x14ac:dyDescent="0.25">
      <c r="A183" s="9"/>
    </row>
    <row r="184" spans="1:1" s="10" customFormat="1" x14ac:dyDescent="0.25">
      <c r="A184" s="9"/>
    </row>
    <row r="185" spans="1:1" s="10" customFormat="1" x14ac:dyDescent="0.25">
      <c r="A185" s="9"/>
    </row>
    <row r="186" spans="1:1" s="10" customFormat="1" x14ac:dyDescent="0.25">
      <c r="A186" s="9"/>
    </row>
    <row r="187" spans="1:1" s="10" customFormat="1" x14ac:dyDescent="0.25">
      <c r="A187" s="9"/>
    </row>
    <row r="188" spans="1:1" s="10" customFormat="1" x14ac:dyDescent="0.25">
      <c r="A188" s="9"/>
    </row>
    <row r="189" spans="1:1" s="10" customFormat="1" x14ac:dyDescent="0.25">
      <c r="A189" s="9"/>
    </row>
    <row r="190" spans="1:1" s="10" customFormat="1" x14ac:dyDescent="0.25">
      <c r="A190" s="9"/>
    </row>
    <row r="191" spans="1:1" s="10" customFormat="1" x14ac:dyDescent="0.25">
      <c r="A191" s="9"/>
    </row>
    <row r="192" spans="1:1" s="10" customFormat="1" x14ac:dyDescent="0.25">
      <c r="A192" s="9"/>
    </row>
    <row r="193" spans="1:1" s="10" customFormat="1" x14ac:dyDescent="0.25">
      <c r="A193" s="9"/>
    </row>
    <row r="194" spans="1:1" s="10" customFormat="1" x14ac:dyDescent="0.25">
      <c r="A194" s="9"/>
    </row>
    <row r="195" spans="1:1" s="10" customFormat="1" x14ac:dyDescent="0.25">
      <c r="A195" s="9"/>
    </row>
    <row r="196" spans="1:1" s="10" customFormat="1" x14ac:dyDescent="0.25">
      <c r="A196" s="9"/>
    </row>
    <row r="197" spans="1:1" s="10" customFormat="1" x14ac:dyDescent="0.25">
      <c r="A197" s="9"/>
    </row>
    <row r="198" spans="1:1" s="10" customFormat="1" x14ac:dyDescent="0.25">
      <c r="A198" s="9"/>
    </row>
    <row r="199" spans="1:1" s="10" customFormat="1" x14ac:dyDescent="0.25">
      <c r="A199" s="9"/>
    </row>
    <row r="200" spans="1:1" s="10" customFormat="1" x14ac:dyDescent="0.25">
      <c r="A200" s="9"/>
    </row>
    <row r="201" spans="1:1" s="10" customFormat="1" x14ac:dyDescent="0.25">
      <c r="A201" s="9"/>
    </row>
    <row r="202" spans="1:1" s="10" customFormat="1" x14ac:dyDescent="0.25">
      <c r="A202" s="9"/>
    </row>
    <row r="203" spans="1:1" s="10" customFormat="1" x14ac:dyDescent="0.25">
      <c r="A203" s="9"/>
    </row>
    <row r="204" spans="1:1" s="10" customFormat="1" x14ac:dyDescent="0.25">
      <c r="A204" s="9"/>
    </row>
    <row r="205" spans="1:1" s="10" customFormat="1" x14ac:dyDescent="0.25">
      <c r="A205" s="9"/>
    </row>
    <row r="206" spans="1:1" s="10" customFormat="1" x14ac:dyDescent="0.25">
      <c r="A206" s="9"/>
    </row>
    <row r="207" spans="1:1" s="10" customFormat="1" x14ac:dyDescent="0.25">
      <c r="A207" s="9"/>
    </row>
    <row r="208" spans="1:1" s="10" customFormat="1" x14ac:dyDescent="0.25">
      <c r="A208" s="9"/>
    </row>
    <row r="209" spans="1:1" s="10" customFormat="1" x14ac:dyDescent="0.25">
      <c r="A209" s="9"/>
    </row>
    <row r="210" spans="1:1" s="10" customFormat="1" x14ac:dyDescent="0.25">
      <c r="A210" s="9"/>
    </row>
    <row r="211" spans="1:1" s="10" customFormat="1" x14ac:dyDescent="0.25">
      <c r="A211" s="9"/>
    </row>
    <row r="212" spans="1:1" s="10" customFormat="1" x14ac:dyDescent="0.25">
      <c r="A212" s="9"/>
    </row>
    <row r="213" spans="1:1" s="10" customFormat="1" x14ac:dyDescent="0.25">
      <c r="A213" s="9"/>
    </row>
    <row r="214" spans="1:1" s="10" customFormat="1" x14ac:dyDescent="0.25">
      <c r="A214" s="9"/>
    </row>
    <row r="215" spans="1:1" s="10" customFormat="1" x14ac:dyDescent="0.25">
      <c r="A215" s="9"/>
    </row>
    <row r="216" spans="1:1" s="10" customFormat="1" x14ac:dyDescent="0.25">
      <c r="A216" s="9"/>
    </row>
    <row r="217" spans="1:1" s="10" customFormat="1" x14ac:dyDescent="0.25">
      <c r="A217" s="9"/>
    </row>
    <row r="218" spans="1:1" s="10" customFormat="1" x14ac:dyDescent="0.25">
      <c r="A218" s="9"/>
    </row>
    <row r="219" spans="1:1" s="10" customFormat="1" x14ac:dyDescent="0.25">
      <c r="A219" s="9"/>
    </row>
    <row r="220" spans="1:1" s="10" customFormat="1" x14ac:dyDescent="0.25">
      <c r="A220" s="9"/>
    </row>
    <row r="221" spans="1:1" s="10" customFormat="1" x14ac:dyDescent="0.25">
      <c r="A221" s="9"/>
    </row>
    <row r="222" spans="1:1" s="10" customFormat="1" x14ac:dyDescent="0.25">
      <c r="A222" s="9"/>
    </row>
    <row r="223" spans="1:1" s="10" customFormat="1" x14ac:dyDescent="0.25">
      <c r="A223" s="9"/>
    </row>
    <row r="224" spans="1:1" s="10" customFormat="1" x14ac:dyDescent="0.25">
      <c r="A224" s="9"/>
    </row>
    <row r="225" spans="1:1" s="10" customFormat="1" x14ac:dyDescent="0.25">
      <c r="A225" s="9"/>
    </row>
    <row r="226" spans="1:1" s="10" customFormat="1" x14ac:dyDescent="0.25">
      <c r="A226" s="9"/>
    </row>
    <row r="227" spans="1:1" s="10" customFormat="1" x14ac:dyDescent="0.25">
      <c r="A227" s="9"/>
    </row>
    <row r="228" spans="1:1" s="10" customFormat="1" x14ac:dyDescent="0.25">
      <c r="A228" s="9"/>
    </row>
    <row r="229" spans="1:1" s="10" customFormat="1" x14ac:dyDescent="0.25">
      <c r="A229" s="9"/>
    </row>
    <row r="230" spans="1:1" s="10" customFormat="1" x14ac:dyDescent="0.25">
      <c r="A230" s="9"/>
    </row>
    <row r="231" spans="1:1" s="10" customFormat="1" x14ac:dyDescent="0.25">
      <c r="A231" s="9"/>
    </row>
    <row r="232" spans="1:1" s="10" customFormat="1" x14ac:dyDescent="0.25">
      <c r="A232" s="9"/>
    </row>
    <row r="233" spans="1:1" s="10" customFormat="1" x14ac:dyDescent="0.25">
      <c r="A233" s="9"/>
    </row>
    <row r="234" spans="1:1" s="10" customFormat="1" x14ac:dyDescent="0.25">
      <c r="A234" s="9"/>
    </row>
    <row r="235" spans="1:1" s="10" customFormat="1" x14ac:dyDescent="0.25">
      <c r="A235" s="9"/>
    </row>
    <row r="236" spans="1:1" s="10" customFormat="1" x14ac:dyDescent="0.25">
      <c r="A236" s="9"/>
    </row>
    <row r="237" spans="1:1" s="10" customFormat="1" x14ac:dyDescent="0.25">
      <c r="A237" s="9"/>
    </row>
    <row r="238" spans="1:1" s="10" customFormat="1" x14ac:dyDescent="0.25">
      <c r="A238" s="9"/>
    </row>
    <row r="239" spans="1:1" s="10" customFormat="1" x14ac:dyDescent="0.25">
      <c r="A239" s="9"/>
    </row>
    <row r="240" spans="1:1" s="10" customFormat="1" x14ac:dyDescent="0.25">
      <c r="A240" s="9"/>
    </row>
    <row r="241" spans="1:1" s="10" customFormat="1" x14ac:dyDescent="0.25">
      <c r="A241" s="9"/>
    </row>
    <row r="242" spans="1:1" s="10" customFormat="1" x14ac:dyDescent="0.25">
      <c r="A242" s="9"/>
    </row>
    <row r="243" spans="1:1" s="10" customFormat="1" x14ac:dyDescent="0.25">
      <c r="A243" s="9"/>
    </row>
    <row r="244" spans="1:1" s="10" customFormat="1" x14ac:dyDescent="0.25">
      <c r="A244" s="9"/>
    </row>
    <row r="245" spans="1:1" s="10" customFormat="1" x14ac:dyDescent="0.25">
      <c r="A245" s="9"/>
    </row>
    <row r="246" spans="1:1" s="10" customFormat="1" x14ac:dyDescent="0.25">
      <c r="A246" s="9"/>
    </row>
    <row r="247" spans="1:1" s="10" customFormat="1" x14ac:dyDescent="0.25">
      <c r="A247" s="9"/>
    </row>
    <row r="248" spans="1:1" s="10" customFormat="1" x14ac:dyDescent="0.25">
      <c r="A248" s="9"/>
    </row>
    <row r="249" spans="1:1" s="10" customFormat="1" x14ac:dyDescent="0.25">
      <c r="A249" s="9"/>
    </row>
    <row r="250" spans="1:1" s="10" customFormat="1" x14ac:dyDescent="0.25">
      <c r="A250" s="9"/>
    </row>
    <row r="251" spans="1:1" s="10" customFormat="1" x14ac:dyDescent="0.25">
      <c r="A251" s="9"/>
    </row>
    <row r="252" spans="1:1" s="10" customFormat="1" x14ac:dyDescent="0.25">
      <c r="A252" s="9"/>
    </row>
    <row r="253" spans="1:1" s="10" customFormat="1" x14ac:dyDescent="0.25">
      <c r="A253" s="9"/>
    </row>
    <row r="254" spans="1:1" s="10" customFormat="1" x14ac:dyDescent="0.25">
      <c r="A254" s="9"/>
    </row>
    <row r="255" spans="1:1" s="10" customFormat="1" x14ac:dyDescent="0.25">
      <c r="A255" s="9"/>
    </row>
    <row r="256" spans="1:1" s="10" customFormat="1" x14ac:dyDescent="0.25">
      <c r="A256" s="9"/>
    </row>
    <row r="257" spans="1:1" s="10" customFormat="1" x14ac:dyDescent="0.25">
      <c r="A257" s="9"/>
    </row>
    <row r="258" spans="1:1" s="10" customFormat="1" x14ac:dyDescent="0.25">
      <c r="A258" s="9"/>
    </row>
    <row r="259" spans="1:1" s="10" customFormat="1" x14ac:dyDescent="0.25">
      <c r="A259" s="9"/>
    </row>
    <row r="260" spans="1:1" s="10" customFormat="1" x14ac:dyDescent="0.25">
      <c r="A260" s="9"/>
    </row>
    <row r="261" spans="1:1" s="10" customFormat="1" x14ac:dyDescent="0.25">
      <c r="A261" s="9"/>
    </row>
    <row r="262" spans="1:1" s="10" customFormat="1" x14ac:dyDescent="0.25">
      <c r="A262" s="9"/>
    </row>
    <row r="263" spans="1:1" s="10" customFormat="1" x14ac:dyDescent="0.25">
      <c r="A263" s="9"/>
    </row>
    <row r="264" spans="1:1" s="10" customFormat="1" x14ac:dyDescent="0.25">
      <c r="A264" s="9"/>
    </row>
    <row r="265" spans="1:1" s="10" customFormat="1" x14ac:dyDescent="0.25">
      <c r="A265" s="9"/>
    </row>
    <row r="266" spans="1:1" s="10" customFormat="1" x14ac:dyDescent="0.25">
      <c r="A266" s="9"/>
    </row>
    <row r="267" spans="1:1" s="10" customFormat="1" x14ac:dyDescent="0.25">
      <c r="A267" s="9"/>
    </row>
    <row r="268" spans="1:1" s="10" customFormat="1" x14ac:dyDescent="0.25">
      <c r="A268" s="9"/>
    </row>
    <row r="269" spans="1:1" s="10" customFormat="1" x14ac:dyDescent="0.25">
      <c r="A269" s="9"/>
    </row>
    <row r="270" spans="1:1" s="10" customFormat="1" x14ac:dyDescent="0.25">
      <c r="A270" s="9"/>
    </row>
    <row r="271" spans="1:1" s="10" customFormat="1" x14ac:dyDescent="0.25">
      <c r="A271" s="9"/>
    </row>
    <row r="272" spans="1:1" s="10" customFormat="1" x14ac:dyDescent="0.25">
      <c r="A272" s="9"/>
    </row>
    <row r="273" spans="1:1" s="10" customFormat="1" x14ac:dyDescent="0.25">
      <c r="A273" s="9"/>
    </row>
    <row r="274" spans="1:1" s="10" customFormat="1" x14ac:dyDescent="0.25">
      <c r="A274" s="9"/>
    </row>
    <row r="275" spans="1:1" s="10" customFormat="1" x14ac:dyDescent="0.25">
      <c r="A275" s="9"/>
    </row>
    <row r="276" spans="1:1" s="10" customFormat="1" x14ac:dyDescent="0.25">
      <c r="A276" s="9"/>
    </row>
    <row r="277" spans="1:1" s="10" customFormat="1" x14ac:dyDescent="0.25">
      <c r="A277" s="9"/>
    </row>
    <row r="278" spans="1:1" s="10" customFormat="1" x14ac:dyDescent="0.25">
      <c r="A278" s="9"/>
    </row>
    <row r="279" spans="1:1" s="10" customFormat="1" x14ac:dyDescent="0.25">
      <c r="A279" s="9"/>
    </row>
    <row r="280" spans="1:1" s="10" customFormat="1" x14ac:dyDescent="0.25">
      <c r="A280" s="9"/>
    </row>
    <row r="281" spans="1:1" s="10" customFormat="1" x14ac:dyDescent="0.25">
      <c r="A281" s="9"/>
    </row>
    <row r="282" spans="1:1" s="10" customFormat="1" x14ac:dyDescent="0.25">
      <c r="A282" s="9"/>
    </row>
    <row r="283" spans="1:1" s="10" customFormat="1" x14ac:dyDescent="0.25">
      <c r="A283" s="9"/>
    </row>
    <row r="284" spans="1:1" s="10" customFormat="1" x14ac:dyDescent="0.25">
      <c r="A284" s="9"/>
    </row>
    <row r="285" spans="1:1" s="10" customFormat="1" x14ac:dyDescent="0.25">
      <c r="A285" s="9"/>
    </row>
    <row r="286" spans="1:1" s="10" customFormat="1" x14ac:dyDescent="0.25">
      <c r="A286" s="9"/>
    </row>
    <row r="287" spans="1:1" s="10" customFormat="1" x14ac:dyDescent="0.25">
      <c r="A287" s="9"/>
    </row>
    <row r="288" spans="1:1" s="10" customFormat="1" x14ac:dyDescent="0.25">
      <c r="A288" s="9"/>
    </row>
    <row r="289" spans="1:1" s="10" customFormat="1" x14ac:dyDescent="0.25">
      <c r="A289" s="9"/>
    </row>
    <row r="290" spans="1:1" s="10" customFormat="1" x14ac:dyDescent="0.25">
      <c r="A290" s="9"/>
    </row>
    <row r="291" spans="1:1" s="10" customFormat="1" x14ac:dyDescent="0.25">
      <c r="A291" s="9"/>
    </row>
    <row r="292" spans="1:1" s="10" customFormat="1" x14ac:dyDescent="0.25">
      <c r="A292" s="9"/>
    </row>
    <row r="293" spans="1:1" s="10" customFormat="1" x14ac:dyDescent="0.25">
      <c r="A293" s="9"/>
    </row>
    <row r="294" spans="1:1" s="10" customFormat="1" x14ac:dyDescent="0.25">
      <c r="A294" s="9"/>
    </row>
    <row r="295" spans="1:1" s="10" customFormat="1" x14ac:dyDescent="0.25">
      <c r="A295" s="9"/>
    </row>
    <row r="296" spans="1:1" s="10" customFormat="1" x14ac:dyDescent="0.25">
      <c r="A296" s="9"/>
    </row>
    <row r="297" spans="1:1" s="10" customFormat="1" x14ac:dyDescent="0.25">
      <c r="A297" s="9"/>
    </row>
    <row r="298" spans="1:1" s="10" customFormat="1" x14ac:dyDescent="0.25">
      <c r="A298" s="9"/>
    </row>
    <row r="299" spans="1:1" s="10" customFormat="1" x14ac:dyDescent="0.25">
      <c r="A299" s="9"/>
    </row>
    <row r="300" spans="1:1" s="10" customFormat="1" x14ac:dyDescent="0.25">
      <c r="A300" s="9"/>
    </row>
    <row r="301" spans="1:1" s="10" customFormat="1" x14ac:dyDescent="0.25">
      <c r="A301" s="9"/>
    </row>
    <row r="302" spans="1:1" s="10" customFormat="1" x14ac:dyDescent="0.25">
      <c r="A302" s="9"/>
    </row>
    <row r="303" spans="1:1" s="10" customFormat="1" x14ac:dyDescent="0.25">
      <c r="A303" s="9"/>
    </row>
    <row r="304" spans="1:1" s="10" customFormat="1" x14ac:dyDescent="0.25">
      <c r="A304" s="9"/>
    </row>
    <row r="305" spans="1:1" s="10" customFormat="1" x14ac:dyDescent="0.25">
      <c r="A305" s="9"/>
    </row>
    <row r="306" spans="1:1" s="10" customFormat="1" x14ac:dyDescent="0.25">
      <c r="A306" s="9"/>
    </row>
    <row r="307" spans="1:1" s="10" customFormat="1" x14ac:dyDescent="0.25">
      <c r="A307" s="9"/>
    </row>
    <row r="308" spans="1:1" s="10" customFormat="1" x14ac:dyDescent="0.25">
      <c r="A308" s="9"/>
    </row>
    <row r="309" spans="1:1" s="10" customFormat="1" x14ac:dyDescent="0.25">
      <c r="A309" s="9"/>
    </row>
    <row r="310" spans="1:1" s="10" customFormat="1" x14ac:dyDescent="0.25">
      <c r="A310" s="9"/>
    </row>
    <row r="311" spans="1:1" s="10" customFormat="1" x14ac:dyDescent="0.25">
      <c r="A311" s="9"/>
    </row>
    <row r="312" spans="1:1" s="10" customFormat="1" x14ac:dyDescent="0.25">
      <c r="A312" s="9"/>
    </row>
    <row r="313" spans="1:1" s="10" customFormat="1" x14ac:dyDescent="0.25">
      <c r="A313" s="9"/>
    </row>
    <row r="314" spans="1:1" s="10" customFormat="1" x14ac:dyDescent="0.25">
      <c r="A314" s="9"/>
    </row>
    <row r="315" spans="1:1" s="10" customFormat="1" x14ac:dyDescent="0.25">
      <c r="A315" s="9"/>
    </row>
    <row r="316" spans="1:1" s="10" customFormat="1" x14ac:dyDescent="0.25">
      <c r="A316" s="9"/>
    </row>
    <row r="317" spans="1:1" s="10" customFormat="1" x14ac:dyDescent="0.25">
      <c r="A317" s="9"/>
    </row>
    <row r="318" spans="1:1" s="10" customFormat="1" x14ac:dyDescent="0.25">
      <c r="A318" s="9"/>
    </row>
    <row r="319" spans="1:1" s="10" customFormat="1" x14ac:dyDescent="0.25">
      <c r="A319" s="9"/>
    </row>
    <row r="320" spans="1:1" s="10" customFormat="1" x14ac:dyDescent="0.25">
      <c r="A320" s="9"/>
    </row>
    <row r="321" spans="1:1" s="10" customFormat="1" x14ac:dyDescent="0.25">
      <c r="A321" s="9"/>
    </row>
    <row r="322" spans="1:1" s="10" customFormat="1" x14ac:dyDescent="0.25">
      <c r="A322" s="9"/>
    </row>
    <row r="323" spans="1:1" s="10" customFormat="1" x14ac:dyDescent="0.25">
      <c r="A323" s="9"/>
    </row>
    <row r="324" spans="1:1" s="10" customFormat="1" x14ac:dyDescent="0.25">
      <c r="A324" s="9"/>
    </row>
    <row r="325" spans="1:1" s="10" customFormat="1" x14ac:dyDescent="0.25">
      <c r="A325" s="9"/>
    </row>
    <row r="326" spans="1:1" s="10" customFormat="1" x14ac:dyDescent="0.25">
      <c r="A326" s="9"/>
    </row>
    <row r="327" spans="1:1" s="10" customFormat="1" x14ac:dyDescent="0.25">
      <c r="A327" s="9"/>
    </row>
    <row r="328" spans="1:1" s="10" customFormat="1" x14ac:dyDescent="0.25">
      <c r="A328" s="9"/>
    </row>
    <row r="329" spans="1:1" s="10" customFormat="1" x14ac:dyDescent="0.25">
      <c r="A329" s="9"/>
    </row>
    <row r="330" spans="1:1" s="10" customFormat="1" x14ac:dyDescent="0.25">
      <c r="A330" s="9"/>
    </row>
    <row r="331" spans="1:1" s="10" customFormat="1" x14ac:dyDescent="0.25">
      <c r="A331" s="9"/>
    </row>
    <row r="332" spans="1:1" s="10" customFormat="1" x14ac:dyDescent="0.25">
      <c r="A332" s="9"/>
    </row>
    <row r="333" spans="1:1" s="10" customFormat="1" x14ac:dyDescent="0.25">
      <c r="A333" s="9"/>
    </row>
    <row r="334" spans="1:1" s="10" customFormat="1" x14ac:dyDescent="0.25">
      <c r="A334" s="9"/>
    </row>
    <row r="335" spans="1:1" s="10" customFormat="1" x14ac:dyDescent="0.25">
      <c r="A335" s="9"/>
    </row>
    <row r="336" spans="1:1" s="10" customFormat="1" x14ac:dyDescent="0.25">
      <c r="A336" s="9"/>
    </row>
    <row r="337" spans="1:1" s="10" customFormat="1" x14ac:dyDescent="0.25">
      <c r="A337" s="9"/>
    </row>
    <row r="338" spans="1:1" s="10" customFormat="1" x14ac:dyDescent="0.25">
      <c r="A338" s="9"/>
    </row>
    <row r="339" spans="1:1" s="10" customFormat="1" x14ac:dyDescent="0.25">
      <c r="A339" s="9"/>
    </row>
    <row r="340" spans="1:1" s="10" customFormat="1" x14ac:dyDescent="0.25">
      <c r="A340" s="9"/>
    </row>
    <row r="341" spans="1:1" s="10" customFormat="1" x14ac:dyDescent="0.25">
      <c r="A341" s="9"/>
    </row>
    <row r="342" spans="1:1" s="10" customFormat="1" x14ac:dyDescent="0.25">
      <c r="A342" s="9"/>
    </row>
    <row r="343" spans="1:1" s="10" customFormat="1" x14ac:dyDescent="0.25">
      <c r="A343" s="9"/>
    </row>
    <row r="344" spans="1:1" s="10" customFormat="1" x14ac:dyDescent="0.25">
      <c r="A344" s="9"/>
    </row>
    <row r="345" spans="1:1" s="10" customFormat="1" x14ac:dyDescent="0.25">
      <c r="A345" s="9"/>
    </row>
    <row r="346" spans="1:1" s="10" customFormat="1" x14ac:dyDescent="0.25">
      <c r="A346" s="9"/>
    </row>
    <row r="347" spans="1:1" s="10" customFormat="1" x14ac:dyDescent="0.25">
      <c r="A347" s="9"/>
    </row>
    <row r="348" spans="1:1" s="10" customFormat="1" x14ac:dyDescent="0.25">
      <c r="A348" s="9"/>
    </row>
    <row r="349" spans="1:1" s="10" customFormat="1" x14ac:dyDescent="0.25">
      <c r="A349" s="9"/>
    </row>
    <row r="350" spans="1:1" s="10" customFormat="1" x14ac:dyDescent="0.25">
      <c r="A350" s="9"/>
    </row>
    <row r="351" spans="1:1" s="10" customFormat="1" x14ac:dyDescent="0.25">
      <c r="A351" s="9"/>
    </row>
    <row r="352" spans="1:1" s="10" customFormat="1" x14ac:dyDescent="0.25">
      <c r="A352" s="9"/>
    </row>
    <row r="353" spans="1:1" s="10" customFormat="1" x14ac:dyDescent="0.25">
      <c r="A353" s="9"/>
    </row>
    <row r="354" spans="1:1" s="10" customFormat="1" x14ac:dyDescent="0.25">
      <c r="A354" s="9"/>
    </row>
    <row r="355" spans="1:1" s="10" customFormat="1" x14ac:dyDescent="0.25">
      <c r="A355" s="9"/>
    </row>
    <row r="356" spans="1:1" s="10" customFormat="1" x14ac:dyDescent="0.25">
      <c r="A356" s="9"/>
    </row>
    <row r="357" spans="1:1" s="10" customFormat="1" x14ac:dyDescent="0.25">
      <c r="A357" s="9"/>
    </row>
    <row r="358" spans="1:1" s="10" customFormat="1" x14ac:dyDescent="0.25">
      <c r="A358" s="9"/>
    </row>
    <row r="359" spans="1:1" s="10" customFormat="1" x14ac:dyDescent="0.25">
      <c r="A359" s="9"/>
    </row>
    <row r="360" spans="1:1" s="10" customFormat="1" x14ac:dyDescent="0.25">
      <c r="A360" s="9"/>
    </row>
    <row r="361" spans="1:1" s="10" customFormat="1" x14ac:dyDescent="0.25">
      <c r="A361" s="9"/>
    </row>
    <row r="362" spans="1:1" s="10" customFormat="1" x14ac:dyDescent="0.25">
      <c r="A362" s="9"/>
    </row>
    <row r="363" spans="1:1" s="10" customFormat="1" x14ac:dyDescent="0.25">
      <c r="A363" s="9"/>
    </row>
    <row r="364" spans="1:1" s="10" customFormat="1" x14ac:dyDescent="0.25">
      <c r="A364" s="9"/>
    </row>
    <row r="365" spans="1:1" s="10" customFormat="1" x14ac:dyDescent="0.25">
      <c r="A365" s="9"/>
    </row>
    <row r="366" spans="1:1" s="10" customFormat="1" x14ac:dyDescent="0.25">
      <c r="A366" s="9"/>
    </row>
    <row r="367" spans="1:1" s="10" customFormat="1" x14ac:dyDescent="0.25">
      <c r="A367" s="9"/>
    </row>
    <row r="368" spans="1:1" s="10" customFormat="1" x14ac:dyDescent="0.25">
      <c r="A368" s="9"/>
    </row>
    <row r="369" spans="1:1" s="10" customFormat="1" x14ac:dyDescent="0.25">
      <c r="A369" s="9"/>
    </row>
    <row r="370" spans="1:1" s="10" customFormat="1" x14ac:dyDescent="0.25">
      <c r="A370" s="9"/>
    </row>
    <row r="371" spans="1:1" s="10" customFormat="1" x14ac:dyDescent="0.25">
      <c r="A371" s="9"/>
    </row>
    <row r="372" spans="1:1" s="10" customFormat="1" x14ac:dyDescent="0.25">
      <c r="A372" s="9"/>
    </row>
    <row r="373" spans="1:1" s="10" customFormat="1" x14ac:dyDescent="0.25">
      <c r="A373" s="9"/>
    </row>
    <row r="374" spans="1:1" s="10" customFormat="1" x14ac:dyDescent="0.25">
      <c r="A374" s="9"/>
    </row>
    <row r="375" spans="1:1" s="10" customFormat="1" x14ac:dyDescent="0.25">
      <c r="A375" s="9"/>
    </row>
    <row r="376" spans="1:1" s="10" customFormat="1" x14ac:dyDescent="0.25">
      <c r="A376" s="9"/>
    </row>
    <row r="377" spans="1:1" s="10" customFormat="1" x14ac:dyDescent="0.25">
      <c r="A377" s="9"/>
    </row>
    <row r="378" spans="1:1" s="10" customFormat="1" x14ac:dyDescent="0.25">
      <c r="A378" s="9"/>
    </row>
    <row r="379" spans="1:1" s="10" customFormat="1" x14ac:dyDescent="0.25">
      <c r="A379" s="9"/>
    </row>
    <row r="380" spans="1:1" s="10" customFormat="1" x14ac:dyDescent="0.25">
      <c r="A380" s="9"/>
    </row>
    <row r="381" spans="1:1" s="10" customFormat="1" x14ac:dyDescent="0.25">
      <c r="A381" s="9"/>
    </row>
    <row r="382" spans="1:1" s="10" customFormat="1" x14ac:dyDescent="0.25">
      <c r="A382" s="9"/>
    </row>
    <row r="383" spans="1:1" s="10" customFormat="1" x14ac:dyDescent="0.25">
      <c r="A383" s="9"/>
    </row>
    <row r="384" spans="1:1" s="10" customFormat="1" x14ac:dyDescent="0.25">
      <c r="A384" s="9"/>
    </row>
    <row r="385" spans="1:1" s="10" customFormat="1" x14ac:dyDescent="0.25">
      <c r="A385" s="9"/>
    </row>
    <row r="386" spans="1:1" s="10" customFormat="1" x14ac:dyDescent="0.25">
      <c r="A386" s="9"/>
    </row>
    <row r="387" spans="1:1" s="10" customFormat="1" x14ac:dyDescent="0.25">
      <c r="A387" s="9"/>
    </row>
    <row r="388" spans="1:1" s="10" customFormat="1" x14ac:dyDescent="0.25">
      <c r="A388" s="9"/>
    </row>
    <row r="389" spans="1:1" s="10" customFormat="1" x14ac:dyDescent="0.25">
      <c r="A389" s="9"/>
    </row>
    <row r="390" spans="1:1" s="10" customFormat="1" x14ac:dyDescent="0.25">
      <c r="A390" s="9"/>
    </row>
    <row r="391" spans="1:1" s="10" customFormat="1" x14ac:dyDescent="0.25">
      <c r="A391" s="9"/>
    </row>
    <row r="392" spans="1:1" s="10" customFormat="1" x14ac:dyDescent="0.25">
      <c r="A392" s="9"/>
    </row>
    <row r="393" spans="1:1" s="10" customFormat="1" x14ac:dyDescent="0.25">
      <c r="A393" s="9"/>
    </row>
    <row r="394" spans="1:1" s="10" customFormat="1" x14ac:dyDescent="0.25">
      <c r="A394" s="9"/>
    </row>
    <row r="395" spans="1:1" s="10" customFormat="1" x14ac:dyDescent="0.25">
      <c r="A395" s="9"/>
    </row>
    <row r="396" spans="1:1" s="10" customFormat="1" x14ac:dyDescent="0.25">
      <c r="A396" s="9"/>
    </row>
    <row r="397" spans="1:1" s="10" customFormat="1" x14ac:dyDescent="0.25">
      <c r="A397" s="9"/>
    </row>
    <row r="398" spans="1:1" s="10" customFormat="1" x14ac:dyDescent="0.25">
      <c r="A398" s="9"/>
    </row>
    <row r="399" spans="1:1" s="10" customFormat="1" x14ac:dyDescent="0.25">
      <c r="A399" s="9"/>
    </row>
    <row r="400" spans="1:1" s="10" customFormat="1" x14ac:dyDescent="0.25">
      <c r="A400" s="9"/>
    </row>
    <row r="401" spans="1:1" s="10" customFormat="1" x14ac:dyDescent="0.25">
      <c r="A401" s="9"/>
    </row>
    <row r="402" spans="1:1" s="10" customFormat="1" x14ac:dyDescent="0.25">
      <c r="A402" s="9"/>
    </row>
    <row r="403" spans="1:1" s="10" customFormat="1" x14ac:dyDescent="0.25">
      <c r="A403" s="9"/>
    </row>
    <row r="404" spans="1:1" s="10" customFormat="1" x14ac:dyDescent="0.25">
      <c r="A404" s="9"/>
    </row>
    <row r="405" spans="1:1" s="10" customFormat="1" x14ac:dyDescent="0.25">
      <c r="A405" s="9"/>
    </row>
    <row r="406" spans="1:1" s="10" customFormat="1" x14ac:dyDescent="0.25">
      <c r="A406" s="9"/>
    </row>
    <row r="407" spans="1:1" s="10" customFormat="1" x14ac:dyDescent="0.25">
      <c r="A407" s="9"/>
    </row>
    <row r="408" spans="1:1" s="10" customFormat="1" x14ac:dyDescent="0.25">
      <c r="A408" s="9"/>
    </row>
    <row r="409" spans="1:1" s="10" customFormat="1" x14ac:dyDescent="0.25">
      <c r="A409" s="9"/>
    </row>
    <row r="410" spans="1:1" s="10" customFormat="1" x14ac:dyDescent="0.25">
      <c r="A410" s="9"/>
    </row>
    <row r="411" spans="1:1" s="10" customFormat="1" x14ac:dyDescent="0.25">
      <c r="A411" s="9"/>
    </row>
    <row r="412" spans="1:1" s="10" customFormat="1" x14ac:dyDescent="0.25">
      <c r="A412" s="9"/>
    </row>
    <row r="413" spans="1:1" s="10" customFormat="1" x14ac:dyDescent="0.25">
      <c r="A413" s="9"/>
    </row>
    <row r="414" spans="1:1" s="10" customFormat="1" x14ac:dyDescent="0.25">
      <c r="A414" s="9"/>
    </row>
    <row r="415" spans="1:1" s="10" customFormat="1" x14ac:dyDescent="0.25">
      <c r="A415" s="9"/>
    </row>
    <row r="416" spans="1:1" s="10" customFormat="1" x14ac:dyDescent="0.25">
      <c r="A416" s="9"/>
    </row>
    <row r="417" spans="1:1" s="10" customFormat="1" x14ac:dyDescent="0.25">
      <c r="A417" s="9"/>
    </row>
    <row r="418" spans="1:1" s="10" customFormat="1" x14ac:dyDescent="0.25">
      <c r="A418" s="9"/>
    </row>
    <row r="419" spans="1:1" s="10" customFormat="1" x14ac:dyDescent="0.25">
      <c r="A419" s="9"/>
    </row>
    <row r="420" spans="1:1" s="10" customFormat="1" x14ac:dyDescent="0.25">
      <c r="A420" s="9"/>
    </row>
    <row r="421" spans="1:1" s="10" customFormat="1" x14ac:dyDescent="0.25">
      <c r="A421" s="9"/>
    </row>
    <row r="422" spans="1:1" s="10" customFormat="1" x14ac:dyDescent="0.25">
      <c r="A422" s="9"/>
    </row>
    <row r="423" spans="1:1" s="10" customFormat="1" x14ac:dyDescent="0.25">
      <c r="A423" s="9"/>
    </row>
    <row r="424" spans="1:1" s="10" customFormat="1" x14ac:dyDescent="0.25">
      <c r="A424" s="9"/>
    </row>
    <row r="425" spans="1:1" s="10" customFormat="1" x14ac:dyDescent="0.25">
      <c r="A425" s="9"/>
    </row>
    <row r="426" spans="1:1" s="10" customFormat="1" x14ac:dyDescent="0.25">
      <c r="A426" s="9"/>
    </row>
    <row r="427" spans="1:1" s="10" customFormat="1" x14ac:dyDescent="0.25">
      <c r="A427" s="9"/>
    </row>
    <row r="428" spans="1:1" s="10" customFormat="1" x14ac:dyDescent="0.25">
      <c r="A428" s="9"/>
    </row>
    <row r="429" spans="1:1" s="10" customFormat="1" x14ac:dyDescent="0.25">
      <c r="A429" s="9"/>
    </row>
    <row r="430" spans="1:1" s="10" customFormat="1" x14ac:dyDescent="0.25">
      <c r="A430" s="9"/>
    </row>
    <row r="431" spans="1:1" s="10" customFormat="1" x14ac:dyDescent="0.25">
      <c r="A431" s="9"/>
    </row>
    <row r="432" spans="1:1" s="10" customFormat="1" x14ac:dyDescent="0.25">
      <c r="A432" s="9"/>
    </row>
    <row r="433" spans="1:1" s="10" customFormat="1" x14ac:dyDescent="0.25">
      <c r="A433" s="9"/>
    </row>
    <row r="434" spans="1:1" s="10" customFormat="1" x14ac:dyDescent="0.25">
      <c r="A434" s="9"/>
    </row>
    <row r="435" spans="1:1" s="10" customFormat="1" x14ac:dyDescent="0.25">
      <c r="A435" s="9"/>
    </row>
    <row r="436" spans="1:1" s="10" customFormat="1" x14ac:dyDescent="0.25">
      <c r="A436" s="9"/>
    </row>
    <row r="437" spans="1:1" s="10" customFormat="1" x14ac:dyDescent="0.25">
      <c r="A437" s="9"/>
    </row>
    <row r="438" spans="1:1" s="10" customFormat="1" x14ac:dyDescent="0.25">
      <c r="A438" s="9"/>
    </row>
    <row r="439" spans="1:1" s="10" customFormat="1" x14ac:dyDescent="0.25">
      <c r="A439" s="9"/>
    </row>
    <row r="440" spans="1:1" s="10" customFormat="1" x14ac:dyDescent="0.25">
      <c r="A440" s="9"/>
    </row>
    <row r="441" spans="1:1" s="10" customFormat="1" x14ac:dyDescent="0.25">
      <c r="A441" s="9"/>
    </row>
    <row r="442" spans="1:1" s="10" customFormat="1" x14ac:dyDescent="0.25">
      <c r="A442" s="9"/>
    </row>
    <row r="443" spans="1:1" s="10" customFormat="1" x14ac:dyDescent="0.25">
      <c r="A443" s="9"/>
    </row>
    <row r="444" spans="1:1" s="10" customFormat="1" x14ac:dyDescent="0.25">
      <c r="A444" s="9"/>
    </row>
    <row r="445" spans="1:1" s="10" customFormat="1" x14ac:dyDescent="0.25">
      <c r="A445" s="9"/>
    </row>
    <row r="446" spans="1:1" s="10" customFormat="1" x14ac:dyDescent="0.25">
      <c r="A446" s="9"/>
    </row>
    <row r="447" spans="1:1" s="10" customFormat="1" x14ac:dyDescent="0.25">
      <c r="A447" s="9"/>
    </row>
    <row r="448" spans="1:1" s="10" customFormat="1" x14ac:dyDescent="0.25">
      <c r="A448" s="9"/>
    </row>
    <row r="449" spans="1:1" s="10" customFormat="1" x14ac:dyDescent="0.25">
      <c r="A449" s="9"/>
    </row>
    <row r="450" spans="1:1" s="10" customFormat="1" x14ac:dyDescent="0.25">
      <c r="A450" s="9"/>
    </row>
    <row r="451" spans="1:1" s="10" customFormat="1" x14ac:dyDescent="0.25">
      <c r="A451" s="9"/>
    </row>
    <row r="452" spans="1:1" s="10" customFormat="1" x14ac:dyDescent="0.25">
      <c r="A452" s="9"/>
    </row>
    <row r="453" spans="1:1" s="10" customFormat="1" x14ac:dyDescent="0.25">
      <c r="A453" s="9"/>
    </row>
    <row r="454" spans="1:1" s="10" customFormat="1" x14ac:dyDescent="0.25">
      <c r="A454" s="9"/>
    </row>
    <row r="455" spans="1:1" s="10" customFormat="1" x14ac:dyDescent="0.25">
      <c r="A455" s="9"/>
    </row>
    <row r="456" spans="1:1" s="10" customFormat="1" x14ac:dyDescent="0.25">
      <c r="A456" s="9"/>
    </row>
    <row r="457" spans="1:1" s="10" customFormat="1" x14ac:dyDescent="0.25">
      <c r="A457" s="9"/>
    </row>
    <row r="458" spans="1:1" s="10" customFormat="1" x14ac:dyDescent="0.25">
      <c r="A458" s="9"/>
    </row>
    <row r="459" spans="1:1" s="10" customFormat="1" x14ac:dyDescent="0.25">
      <c r="A459" s="9"/>
    </row>
    <row r="460" spans="1:1" s="10" customFormat="1" x14ac:dyDescent="0.25">
      <c r="A460" s="9"/>
    </row>
    <row r="461" spans="1:1" s="10" customFormat="1" x14ac:dyDescent="0.25">
      <c r="A461" s="9"/>
    </row>
    <row r="462" spans="1:1" s="10" customFormat="1" x14ac:dyDescent="0.25">
      <c r="A462" s="9"/>
    </row>
    <row r="463" spans="1:1" s="10" customFormat="1" x14ac:dyDescent="0.25">
      <c r="A463" s="9"/>
    </row>
    <row r="464" spans="1:1" s="10" customFormat="1" x14ac:dyDescent="0.25">
      <c r="A464" s="9"/>
    </row>
    <row r="465" spans="1:1" s="10" customFormat="1" x14ac:dyDescent="0.25">
      <c r="A465" s="9"/>
    </row>
    <row r="466" spans="1:1" s="10" customFormat="1" x14ac:dyDescent="0.25">
      <c r="A466" s="9"/>
    </row>
    <row r="467" spans="1:1" s="10" customFormat="1" x14ac:dyDescent="0.25">
      <c r="A467" s="9"/>
    </row>
    <row r="468" spans="1:1" s="10" customFormat="1" x14ac:dyDescent="0.25">
      <c r="A468" s="9"/>
    </row>
    <row r="469" spans="1:1" s="10" customFormat="1" x14ac:dyDescent="0.25">
      <c r="A469" s="9"/>
    </row>
    <row r="470" spans="1:1" s="10" customFormat="1" x14ac:dyDescent="0.25">
      <c r="A470" s="9"/>
    </row>
    <row r="471" spans="1:1" s="10" customFormat="1" x14ac:dyDescent="0.25">
      <c r="A471" s="9"/>
    </row>
    <row r="472" spans="1:1" s="10" customFormat="1" x14ac:dyDescent="0.25">
      <c r="A472" s="9"/>
    </row>
    <row r="473" spans="1:1" s="10" customFormat="1" x14ac:dyDescent="0.25">
      <c r="A473" s="9"/>
    </row>
    <row r="474" spans="1:1" s="10" customFormat="1" x14ac:dyDescent="0.25">
      <c r="A474" s="9"/>
    </row>
    <row r="475" spans="1:1" s="10" customFormat="1" x14ac:dyDescent="0.25">
      <c r="A475" s="9"/>
    </row>
    <row r="476" spans="1:1" s="10" customFormat="1" x14ac:dyDescent="0.25">
      <c r="A476" s="9"/>
    </row>
    <row r="477" spans="1:1" s="10" customFormat="1" x14ac:dyDescent="0.25">
      <c r="A477" s="9"/>
    </row>
    <row r="478" spans="1:1" s="10" customFormat="1" x14ac:dyDescent="0.25">
      <c r="A478" s="9"/>
    </row>
    <row r="479" spans="1:1" s="10" customFormat="1" x14ac:dyDescent="0.25">
      <c r="A479" s="9"/>
    </row>
    <row r="480" spans="1:1" s="10" customFormat="1" x14ac:dyDescent="0.25">
      <c r="A480" s="9"/>
    </row>
    <row r="481" spans="1:1" s="10" customFormat="1" x14ac:dyDescent="0.25">
      <c r="A481" s="9"/>
    </row>
    <row r="482" spans="1:1" s="10" customFormat="1" x14ac:dyDescent="0.25">
      <c r="A482" s="9"/>
    </row>
    <row r="483" spans="1:1" s="10" customFormat="1" x14ac:dyDescent="0.25">
      <c r="A483" s="9"/>
    </row>
    <row r="484" spans="1:1" s="10" customFormat="1" x14ac:dyDescent="0.25">
      <c r="A484" s="9"/>
    </row>
    <row r="485" spans="1:1" s="10" customFormat="1" x14ac:dyDescent="0.25">
      <c r="A485" s="9"/>
    </row>
    <row r="486" spans="1:1" s="10" customFormat="1" x14ac:dyDescent="0.25">
      <c r="A486" s="9"/>
    </row>
    <row r="487" spans="1:1" s="10" customFormat="1" x14ac:dyDescent="0.25">
      <c r="A487" s="9"/>
    </row>
    <row r="488" spans="1:1" s="10" customFormat="1" x14ac:dyDescent="0.25">
      <c r="A488" s="9"/>
    </row>
    <row r="489" spans="1:1" s="10" customFormat="1" x14ac:dyDescent="0.25">
      <c r="A489" s="9"/>
    </row>
    <row r="490" spans="1:1" s="10" customFormat="1" x14ac:dyDescent="0.25">
      <c r="A490" s="9"/>
    </row>
    <row r="491" spans="1:1" s="10" customFormat="1" x14ac:dyDescent="0.25">
      <c r="A491" s="9"/>
    </row>
    <row r="492" spans="1:1" s="10" customFormat="1" x14ac:dyDescent="0.25">
      <c r="A492" s="9"/>
    </row>
    <row r="493" spans="1:1" x14ac:dyDescent="0.25">
      <c r="A493" s="7"/>
    </row>
    <row r="494" spans="1:1" x14ac:dyDescent="0.25">
      <c r="A494" s="7"/>
    </row>
    <row r="495" spans="1:1" x14ac:dyDescent="0.25">
      <c r="A495" s="7"/>
    </row>
    <row r="496" spans="1:1" x14ac:dyDescent="0.25">
      <c r="A496" s="7"/>
    </row>
    <row r="497" spans="1:1" x14ac:dyDescent="0.25">
      <c r="A497" s="7"/>
    </row>
    <row r="498" spans="1:1" x14ac:dyDescent="0.25">
      <c r="A498" s="7"/>
    </row>
    <row r="499" spans="1:1" x14ac:dyDescent="0.25">
      <c r="A499" s="7"/>
    </row>
    <row r="500" spans="1:1" x14ac:dyDescent="0.25">
      <c r="A500" s="7"/>
    </row>
    <row r="501" spans="1:1" x14ac:dyDescent="0.25">
      <c r="A501" s="7"/>
    </row>
    <row r="502" spans="1:1" x14ac:dyDescent="0.25">
      <c r="A502" s="7"/>
    </row>
    <row r="503" spans="1:1" x14ac:dyDescent="0.25">
      <c r="A503" s="7"/>
    </row>
    <row r="504" spans="1:1" x14ac:dyDescent="0.25">
      <c r="A504" s="7"/>
    </row>
    <row r="505" spans="1:1" x14ac:dyDescent="0.25">
      <c r="A505" s="7"/>
    </row>
    <row r="506" spans="1:1" x14ac:dyDescent="0.25">
      <c r="A506" s="7"/>
    </row>
    <row r="507" spans="1:1" x14ac:dyDescent="0.25">
      <c r="A507" s="7"/>
    </row>
    <row r="508" spans="1:1" x14ac:dyDescent="0.25">
      <c r="A508" s="7"/>
    </row>
    <row r="509" spans="1:1" x14ac:dyDescent="0.25">
      <c r="A509" s="7"/>
    </row>
    <row r="510" spans="1:1" x14ac:dyDescent="0.25">
      <c r="A510" s="7"/>
    </row>
    <row r="511" spans="1:1" x14ac:dyDescent="0.25">
      <c r="A511" s="7"/>
    </row>
    <row r="512" spans="1:1" x14ac:dyDescent="0.25">
      <c r="A512" s="7"/>
    </row>
    <row r="513" spans="1:1" x14ac:dyDescent="0.25">
      <c r="A513" s="7"/>
    </row>
    <row r="514" spans="1:1" x14ac:dyDescent="0.25">
      <c r="A514" s="7"/>
    </row>
    <row r="515" spans="1:1" x14ac:dyDescent="0.25">
      <c r="A515" s="7"/>
    </row>
    <row r="516" spans="1:1" x14ac:dyDescent="0.25">
      <c r="A516" s="7"/>
    </row>
    <row r="517" spans="1:1" x14ac:dyDescent="0.25">
      <c r="A517" s="7"/>
    </row>
    <row r="518" spans="1:1" x14ac:dyDescent="0.25">
      <c r="A518" s="7"/>
    </row>
    <row r="519" spans="1:1" x14ac:dyDescent="0.25">
      <c r="A519" s="7"/>
    </row>
    <row r="520" spans="1:1" x14ac:dyDescent="0.25">
      <c r="A520" s="7"/>
    </row>
    <row r="521" spans="1:1" x14ac:dyDescent="0.25">
      <c r="A521" s="7"/>
    </row>
    <row r="522" spans="1:1" x14ac:dyDescent="0.25">
      <c r="A522" s="7"/>
    </row>
    <row r="523" spans="1:1" x14ac:dyDescent="0.25">
      <c r="A523" s="7"/>
    </row>
    <row r="524" spans="1:1" x14ac:dyDescent="0.25">
      <c r="A524" s="7"/>
    </row>
    <row r="525" spans="1:1" x14ac:dyDescent="0.25">
      <c r="A525" s="7"/>
    </row>
    <row r="526" spans="1:1" x14ac:dyDescent="0.25">
      <c r="A526" s="7"/>
    </row>
    <row r="527" spans="1:1" x14ac:dyDescent="0.25">
      <c r="A527" s="7"/>
    </row>
    <row r="528" spans="1:1" x14ac:dyDescent="0.25">
      <c r="A528" s="7"/>
    </row>
    <row r="529" spans="1:1" x14ac:dyDescent="0.25">
      <c r="A529" s="7"/>
    </row>
    <row r="530" spans="1:1" x14ac:dyDescent="0.25">
      <c r="A530" s="7"/>
    </row>
    <row r="531" spans="1:1" x14ac:dyDescent="0.25">
      <c r="A531" s="7"/>
    </row>
    <row r="532" spans="1:1" x14ac:dyDescent="0.25">
      <c r="A532" s="7"/>
    </row>
    <row r="533" spans="1:1" x14ac:dyDescent="0.25">
      <c r="A533" s="7"/>
    </row>
    <row r="534" spans="1:1" x14ac:dyDescent="0.25">
      <c r="A534" s="7"/>
    </row>
    <row r="535" spans="1:1" x14ac:dyDescent="0.25">
      <c r="A535" s="7"/>
    </row>
    <row r="536" spans="1:1" x14ac:dyDescent="0.25">
      <c r="A536" s="7"/>
    </row>
    <row r="537" spans="1:1" x14ac:dyDescent="0.25">
      <c r="A537" s="7"/>
    </row>
    <row r="538" spans="1:1" x14ac:dyDescent="0.25">
      <c r="A538" s="7"/>
    </row>
    <row r="539" spans="1:1" x14ac:dyDescent="0.25">
      <c r="A539" s="7"/>
    </row>
    <row r="540" spans="1:1" x14ac:dyDescent="0.25">
      <c r="A540" s="7"/>
    </row>
    <row r="541" spans="1:1" x14ac:dyDescent="0.25">
      <c r="A541" s="7"/>
    </row>
    <row r="542" spans="1:1" x14ac:dyDescent="0.25">
      <c r="A542" s="7"/>
    </row>
    <row r="543" spans="1:1" x14ac:dyDescent="0.25">
      <c r="A543" s="7"/>
    </row>
    <row r="544" spans="1:1" x14ac:dyDescent="0.25">
      <c r="A544" s="6"/>
    </row>
    <row r="545" spans="1:1" x14ac:dyDescent="0.25">
      <c r="A545" s="1"/>
    </row>
    <row r="546" spans="1:1" x14ac:dyDescent="0.25">
      <c r="A546" s="1"/>
    </row>
    <row r="547" spans="1:1" x14ac:dyDescent="0.25">
      <c r="A547" s="1"/>
    </row>
    <row r="548" spans="1:1" x14ac:dyDescent="0.25">
      <c r="A548" s="1"/>
    </row>
    <row r="549" spans="1:1" x14ac:dyDescent="0.25">
      <c r="A549" s="1"/>
    </row>
    <row r="550" spans="1:1" x14ac:dyDescent="0.25">
      <c r="A550" s="1"/>
    </row>
    <row r="551" spans="1:1" x14ac:dyDescent="0.25">
      <c r="A551" s="1"/>
    </row>
    <row r="552" spans="1:1" x14ac:dyDescent="0.25">
      <c r="A552" s="1"/>
    </row>
    <row r="553" spans="1:1" x14ac:dyDescent="0.25">
      <c r="A553" s="1"/>
    </row>
    <row r="554" spans="1:1" x14ac:dyDescent="0.25">
      <c r="A554" s="1"/>
    </row>
    <row r="555" spans="1:1" x14ac:dyDescent="0.25">
      <c r="A555" s="1"/>
    </row>
    <row r="556" spans="1:1" x14ac:dyDescent="0.25">
      <c r="A556" s="1"/>
    </row>
    <row r="557" spans="1:1" x14ac:dyDescent="0.25">
      <c r="A557" s="1"/>
    </row>
    <row r="558" spans="1:1" x14ac:dyDescent="0.25">
      <c r="A558" s="1"/>
    </row>
    <row r="559" spans="1:1" x14ac:dyDescent="0.25">
      <c r="A559" s="1"/>
    </row>
    <row r="560" spans="1:1" x14ac:dyDescent="0.25">
      <c r="A560" s="1"/>
    </row>
    <row r="561" spans="1:1" x14ac:dyDescent="0.25">
      <c r="A561" s="1"/>
    </row>
    <row r="562" spans="1:1" x14ac:dyDescent="0.25">
      <c r="A562" s="1"/>
    </row>
    <row r="563" spans="1:1" x14ac:dyDescent="0.25">
      <c r="A563" s="1"/>
    </row>
    <row r="564" spans="1:1" x14ac:dyDescent="0.25">
      <c r="A564" s="1"/>
    </row>
    <row r="565" spans="1:1" x14ac:dyDescent="0.25">
      <c r="A565" s="1"/>
    </row>
    <row r="566" spans="1:1" x14ac:dyDescent="0.25">
      <c r="A566" s="1"/>
    </row>
    <row r="567" spans="1:1" x14ac:dyDescent="0.25">
      <c r="A567" s="1"/>
    </row>
    <row r="568" spans="1:1" x14ac:dyDescent="0.25">
      <c r="A568" s="1"/>
    </row>
    <row r="569" spans="1:1" x14ac:dyDescent="0.25">
      <c r="A569" s="1"/>
    </row>
    <row r="570" spans="1:1" x14ac:dyDescent="0.25">
      <c r="A570" s="1"/>
    </row>
    <row r="571" spans="1:1" x14ac:dyDescent="0.25">
      <c r="A571" s="1"/>
    </row>
    <row r="572" spans="1:1" x14ac:dyDescent="0.25">
      <c r="A572" s="1"/>
    </row>
    <row r="573" spans="1:1" x14ac:dyDescent="0.25">
      <c r="A573" s="1"/>
    </row>
    <row r="574" spans="1:1" x14ac:dyDescent="0.25">
      <c r="A574" s="1"/>
    </row>
    <row r="575" spans="1:1" x14ac:dyDescent="0.25">
      <c r="A575" s="1"/>
    </row>
    <row r="576" spans="1:1" x14ac:dyDescent="0.25">
      <c r="A576" s="1"/>
    </row>
    <row r="577" spans="1:1" x14ac:dyDescent="0.25">
      <c r="A577" s="1"/>
    </row>
    <row r="578" spans="1:1" x14ac:dyDescent="0.25">
      <c r="A578" s="1"/>
    </row>
    <row r="579" spans="1:1" x14ac:dyDescent="0.25">
      <c r="A579" s="1"/>
    </row>
    <row r="580" spans="1:1" x14ac:dyDescent="0.25">
      <c r="A580" s="1"/>
    </row>
    <row r="581" spans="1:1" x14ac:dyDescent="0.25">
      <c r="A581" s="1"/>
    </row>
    <row r="582" spans="1:1" x14ac:dyDescent="0.25">
      <c r="A582" s="1"/>
    </row>
    <row r="583" spans="1:1" x14ac:dyDescent="0.25">
      <c r="A583" s="1"/>
    </row>
  </sheetData>
  <pageMargins left="0.7" right="0.7" top="0.75" bottom="0.75" header="0.3" footer="0.3"/>
  <pageSetup orientation="portrait" r:id="rId1"/>
  <headerFooter>
    <oddFooter>&amp;L&amp;F&amp;C&amp;P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49"/>
  <sheetViews>
    <sheetView showGridLines="0" zoomScale="90" zoomScaleNormal="90" workbookViewId="0">
      <pane ySplit="9" topLeftCell="A10" activePane="bottomLeft" state="frozen"/>
      <selection pane="bottomLeft" activeCell="A6" sqref="A6:I6"/>
    </sheetView>
  </sheetViews>
  <sheetFormatPr defaultRowHeight="15" x14ac:dyDescent="0.25"/>
  <cols>
    <col min="1" max="1" width="13" customWidth="1"/>
    <col min="2" max="2" width="14.7109375" customWidth="1"/>
    <col min="3" max="3" width="13.140625" customWidth="1"/>
    <col min="4" max="4" width="13.42578125" customWidth="1"/>
    <col min="5" max="5" width="15.85546875" customWidth="1"/>
    <col min="6" max="6" width="13.42578125" customWidth="1"/>
    <col min="7" max="7" width="14.28515625" customWidth="1"/>
    <col min="8" max="8" width="13.28515625" customWidth="1"/>
    <col min="9" max="9" width="14.85546875" customWidth="1"/>
    <col min="10" max="10" width="21" customWidth="1"/>
    <col min="11" max="11" width="13.42578125" customWidth="1"/>
    <col min="12" max="13" width="13.85546875" customWidth="1"/>
    <col min="14" max="14" width="12.42578125" customWidth="1"/>
    <col min="15" max="15" width="0" hidden="1" customWidth="1"/>
    <col min="16" max="16" width="12.140625" customWidth="1"/>
    <col min="17" max="18" width="11.5703125" customWidth="1"/>
    <col min="19" max="19" width="39.28515625" customWidth="1"/>
  </cols>
  <sheetData>
    <row r="1" spans="1:19" ht="19.5" thickBot="1" x14ac:dyDescent="0.3">
      <c r="A1" s="118" t="s">
        <v>39</v>
      </c>
      <c r="B1" s="119"/>
      <c r="C1" s="120"/>
      <c r="D1" s="121"/>
      <c r="E1" s="38"/>
      <c r="F1" s="122" t="s">
        <v>45</v>
      </c>
      <c r="G1" s="123"/>
      <c r="H1" s="127" t="s">
        <v>46</v>
      </c>
      <c r="I1" s="128"/>
      <c r="J1" s="129"/>
      <c r="K1" s="130"/>
      <c r="L1" s="38"/>
      <c r="M1" s="10"/>
      <c r="N1" s="10"/>
      <c r="O1" s="10"/>
      <c r="P1" s="10"/>
      <c r="Q1" s="10"/>
      <c r="R1" s="10"/>
    </row>
    <row r="2" spans="1:19" ht="26.25" customHeight="1" thickTop="1" x14ac:dyDescent="0.25">
      <c r="A2" s="50" t="s">
        <v>14</v>
      </c>
      <c r="B2" s="51">
        <v>1</v>
      </c>
      <c r="C2" s="55" t="s">
        <v>49</v>
      </c>
      <c r="D2" s="78">
        <v>0</v>
      </c>
      <c r="E2" s="124" t="s">
        <v>40</v>
      </c>
      <c r="F2" s="59" t="s">
        <v>52</v>
      </c>
      <c r="G2" s="60">
        <f>IF(H9&gt;0,(IF(I4&gt;G4,(M4/I4),(M4/G4))),0)</f>
        <v>0</v>
      </c>
      <c r="H2" s="67" t="s">
        <v>41</v>
      </c>
      <c r="I2" s="68">
        <f>IF(H9&gt;0,K4/H9,0)</f>
        <v>0</v>
      </c>
      <c r="J2" s="74" t="s">
        <v>55</v>
      </c>
      <c r="K2" s="75">
        <f>IF(K3&gt;0,K3/H9,0)</f>
        <v>0</v>
      </c>
      <c r="L2" s="114" t="str">
        <f>IF(M2&lt;0,"Actual Loss","Actual Profit")</f>
        <v>Actual Profit</v>
      </c>
      <c r="M2" s="116">
        <f>K3-K4</f>
        <v>0</v>
      </c>
    </row>
    <row r="3" spans="1:19" ht="27" customHeight="1" thickBot="1" x14ac:dyDescent="0.3">
      <c r="A3" s="52" t="s">
        <v>31</v>
      </c>
      <c r="B3" s="53">
        <v>0.65</v>
      </c>
      <c r="C3" s="56" t="s">
        <v>3</v>
      </c>
      <c r="D3" s="85">
        <v>0</v>
      </c>
      <c r="E3" s="125"/>
      <c r="F3" s="61" t="s">
        <v>42</v>
      </c>
      <c r="G3" s="62">
        <v>0</v>
      </c>
      <c r="H3" s="69" t="s">
        <v>42</v>
      </c>
      <c r="I3" s="70">
        <f>IF(AND(N9&gt;0,M9&gt;0),N9/M9,0)</f>
        <v>0</v>
      </c>
      <c r="J3" s="76" t="s">
        <v>79</v>
      </c>
      <c r="K3" s="77">
        <f>SUM(G10:G46)</f>
        <v>0</v>
      </c>
      <c r="L3" s="115"/>
      <c r="M3" s="117"/>
    </row>
    <row r="4" spans="1:19" ht="44.25" customHeight="1" thickTop="1" x14ac:dyDescent="0.25">
      <c r="A4" s="52" t="s">
        <v>47</v>
      </c>
      <c r="B4" s="53">
        <v>0</v>
      </c>
      <c r="C4" s="57" t="s">
        <v>50</v>
      </c>
      <c r="D4" s="85">
        <v>0</v>
      </c>
      <c r="E4" s="125"/>
      <c r="F4" s="63" t="s">
        <v>53</v>
      </c>
      <c r="G4" s="64">
        <v>0</v>
      </c>
      <c r="H4" s="69" t="s">
        <v>43</v>
      </c>
      <c r="I4" s="71">
        <f>SUM(H10:H46)</f>
        <v>0</v>
      </c>
      <c r="J4" s="131" t="s">
        <v>22</v>
      </c>
      <c r="K4" s="132">
        <f>K24</f>
        <v>0</v>
      </c>
      <c r="L4" s="110" t="s">
        <v>107</v>
      </c>
      <c r="M4" s="112">
        <f>IF(G3&gt;0,(IF(K20&lt;((G4/G5)*G3),(K4-K21)+((G4/G5)*G3),K4)),0)</f>
        <v>0</v>
      </c>
    </row>
    <row r="5" spans="1:19" ht="30" customHeight="1" thickBot="1" x14ac:dyDescent="0.3">
      <c r="A5" s="54" t="s">
        <v>48</v>
      </c>
      <c r="B5" s="87"/>
      <c r="C5" s="58" t="s">
        <v>51</v>
      </c>
      <c r="D5" s="86"/>
      <c r="E5" s="126"/>
      <c r="F5" s="65" t="s">
        <v>44</v>
      </c>
      <c r="G5" s="66">
        <v>0</v>
      </c>
      <c r="H5" s="72" t="s">
        <v>54</v>
      </c>
      <c r="I5" s="73">
        <f>IF(M9&gt;0,I4/M9,0)</f>
        <v>0</v>
      </c>
      <c r="J5" s="115"/>
      <c r="K5" s="117"/>
      <c r="L5" s="111"/>
      <c r="M5" s="133"/>
    </row>
    <row r="6" spans="1:19" s="38" customFormat="1" ht="26.25" customHeight="1" thickTop="1" thickBot="1" x14ac:dyDescent="0.3">
      <c r="A6" s="100" t="s">
        <v>18</v>
      </c>
      <c r="B6" s="101"/>
      <c r="C6" s="101"/>
      <c r="D6" s="101"/>
      <c r="E6" s="101"/>
      <c r="F6" s="101"/>
      <c r="G6" s="101"/>
      <c r="H6" s="101"/>
      <c r="I6" s="102"/>
      <c r="J6" s="105" t="s">
        <v>2</v>
      </c>
      <c r="K6" s="105"/>
      <c r="L6" s="105"/>
      <c r="M6" s="105"/>
      <c r="N6" s="105"/>
      <c r="O6" s="105"/>
      <c r="P6" s="105"/>
      <c r="Q6" s="105"/>
      <c r="R6" s="134"/>
      <c r="S6" s="41"/>
    </row>
    <row r="7" spans="1:19" ht="30" customHeight="1" thickBot="1" x14ac:dyDescent="0.3">
      <c r="A7" s="48" t="s">
        <v>0</v>
      </c>
      <c r="B7" s="48" t="s">
        <v>1</v>
      </c>
      <c r="C7" s="48" t="s">
        <v>32</v>
      </c>
      <c r="D7" s="48" t="s">
        <v>5</v>
      </c>
      <c r="E7" s="48" t="s">
        <v>20</v>
      </c>
      <c r="F7" s="48" t="s">
        <v>15</v>
      </c>
      <c r="G7" s="48" t="s">
        <v>33</v>
      </c>
      <c r="H7" s="48" t="s">
        <v>17</v>
      </c>
      <c r="I7" s="48" t="s">
        <v>23</v>
      </c>
      <c r="J7" s="96" t="s">
        <v>12</v>
      </c>
      <c r="K7" s="97" t="s">
        <v>38</v>
      </c>
      <c r="L7" s="39" t="s">
        <v>3</v>
      </c>
      <c r="M7" s="39" t="s">
        <v>36</v>
      </c>
      <c r="N7" s="39" t="s">
        <v>11</v>
      </c>
      <c r="O7" s="40" t="s">
        <v>13</v>
      </c>
      <c r="P7" s="41" t="s">
        <v>29</v>
      </c>
      <c r="Q7" s="103" t="s">
        <v>56</v>
      </c>
      <c r="R7" s="104"/>
      <c r="S7" s="83" t="s">
        <v>58</v>
      </c>
    </row>
    <row r="8" spans="1:19" s="42" customFormat="1" ht="21.75" customHeight="1" thickBot="1" x14ac:dyDescent="0.3">
      <c r="A8" s="106" t="s">
        <v>37</v>
      </c>
      <c r="B8" s="107"/>
      <c r="C8" s="107"/>
      <c r="D8" s="107"/>
      <c r="E8" s="107"/>
      <c r="F8" s="107"/>
      <c r="G8" s="107"/>
      <c r="H8" s="107"/>
      <c r="I8" s="107"/>
      <c r="J8" s="108"/>
      <c r="K8" s="108"/>
      <c r="L8" s="108"/>
      <c r="M8" s="108"/>
      <c r="N8" s="108"/>
      <c r="O8" s="108"/>
      <c r="P8" s="108"/>
      <c r="Q8" s="108"/>
      <c r="R8" s="109"/>
      <c r="S8" s="82"/>
    </row>
    <row r="9" spans="1:19" s="38" customFormat="1" ht="18.75" customHeight="1" thickBot="1" x14ac:dyDescent="0.3">
      <c r="A9" s="43"/>
      <c r="B9" s="44"/>
      <c r="C9" s="49">
        <f t="shared" ref="C9:I9" si="0">SUM(C10:C46)</f>
        <v>0</v>
      </c>
      <c r="D9" s="49">
        <f t="shared" si="0"/>
        <v>0</v>
      </c>
      <c r="E9" s="49">
        <f t="shared" si="0"/>
        <v>0</v>
      </c>
      <c r="F9" s="49">
        <f t="shared" si="0"/>
        <v>0</v>
      </c>
      <c r="G9" s="49">
        <f t="shared" si="0"/>
        <v>0</v>
      </c>
      <c r="H9" s="46">
        <f t="shared" si="0"/>
        <v>0</v>
      </c>
      <c r="I9" s="49">
        <f t="shared" si="0"/>
        <v>0</v>
      </c>
      <c r="J9" s="44"/>
      <c r="K9" s="49">
        <f>SUM(K10:K23)</f>
        <v>0</v>
      </c>
      <c r="L9" s="49">
        <f>SUM(L10:L46)</f>
        <v>0</v>
      </c>
      <c r="M9" s="47">
        <f>SUM(M10:M46)</f>
        <v>0</v>
      </c>
      <c r="N9" s="49">
        <f>SUM(N10:N46)</f>
        <v>0</v>
      </c>
      <c r="O9" s="49">
        <f>SUM(O10:O46)</f>
        <v>0</v>
      </c>
      <c r="P9" s="49">
        <f>SUM(P10:P46)</f>
        <v>0</v>
      </c>
      <c r="Q9" s="98">
        <f>SUM(Q10:R46)</f>
        <v>0</v>
      </c>
      <c r="R9" s="99"/>
      <c r="S9" s="82"/>
    </row>
    <row r="10" spans="1:19" x14ac:dyDescent="0.25">
      <c r="A10" s="26"/>
      <c r="B10" s="27"/>
      <c r="C10" s="28"/>
      <c r="D10" s="22">
        <f>IF(AND(Bought_Trailer&lt;A10,Bought_Trailer&lt;&gt;""),((C10*$B$2)*($B$3+$B$4)),(C10*$B$2)*$B$3)</f>
        <v>0</v>
      </c>
      <c r="E10" s="28"/>
      <c r="F10" s="28"/>
      <c r="G10" s="22">
        <f>D10+E10+F10</f>
        <v>0</v>
      </c>
      <c r="H10" s="32"/>
      <c r="I10" s="23">
        <f>G10-(H10*G2)</f>
        <v>0</v>
      </c>
      <c r="J10" s="24" t="s">
        <v>19</v>
      </c>
      <c r="K10" s="28"/>
      <c r="L10" s="25">
        <f t="shared" ref="L10:L46" si="1">IF(AND(Date_Changed_Maint_Fund&lt;=A10,Date_Changed_Maint_Fund&lt;&gt;""),($D$4*C10),($D$3*C10))</f>
        <v>0</v>
      </c>
      <c r="M10" s="35"/>
      <c r="N10" s="28"/>
      <c r="O10" s="37"/>
      <c r="P10" s="28"/>
      <c r="Q10" s="28"/>
      <c r="R10" s="28"/>
      <c r="S10" s="31"/>
    </row>
    <row r="11" spans="1:19" x14ac:dyDescent="0.25">
      <c r="A11" s="29"/>
      <c r="B11" s="30"/>
      <c r="C11" s="28"/>
      <c r="D11" s="2">
        <f>IF(AND(Bought_Trailer&lt;A11,Bought_Trailer&lt;&gt;""),((C11*$B$2)*($B$3+$B$4)),(C11*$B$2)*$B$3)</f>
        <v>0</v>
      </c>
      <c r="E11" s="28"/>
      <c r="F11" s="28"/>
      <c r="G11" s="2">
        <f>D11+E11+F11</f>
        <v>0</v>
      </c>
      <c r="H11" s="33"/>
      <c r="I11" s="4">
        <f>G11-(H11*G2)</f>
        <v>0</v>
      </c>
      <c r="J11" s="13" t="s">
        <v>34</v>
      </c>
      <c r="K11" s="31"/>
      <c r="L11" s="25">
        <f t="shared" si="1"/>
        <v>0</v>
      </c>
      <c r="M11" s="35"/>
      <c r="N11" s="31"/>
      <c r="O11" s="36"/>
      <c r="P11" s="28"/>
      <c r="Q11" s="28"/>
      <c r="R11" s="28"/>
      <c r="S11" s="28"/>
    </row>
    <row r="12" spans="1:19" x14ac:dyDescent="0.25">
      <c r="A12" s="29"/>
      <c r="B12" s="30"/>
      <c r="C12" s="28"/>
      <c r="D12" s="2">
        <f t="shared" ref="D12:D46" si="2">IF(Bought_Trailer&lt;A12,((C12*$B$2)*($B$3+$B$4)),(C12*$B$2)*$B$3)</f>
        <v>0</v>
      </c>
      <c r="E12" s="28"/>
      <c r="F12" s="28"/>
      <c r="G12" s="2">
        <f>D12+E12+F12</f>
        <v>0</v>
      </c>
      <c r="H12" s="34"/>
      <c r="I12" s="4">
        <f>G12-(H12*G2)</f>
        <v>0</v>
      </c>
      <c r="J12" s="14" t="s">
        <v>24</v>
      </c>
      <c r="K12" s="31"/>
      <c r="L12" s="25">
        <f t="shared" si="1"/>
        <v>0</v>
      </c>
      <c r="M12" s="35"/>
      <c r="N12" s="31"/>
      <c r="O12" s="36"/>
      <c r="P12" s="28"/>
      <c r="Q12" s="28"/>
      <c r="R12" s="28"/>
      <c r="S12" s="28"/>
    </row>
    <row r="13" spans="1:19" ht="30" x14ac:dyDescent="0.25">
      <c r="A13" s="29"/>
      <c r="B13" s="30"/>
      <c r="C13" s="28"/>
      <c r="D13" s="2">
        <f t="shared" si="2"/>
        <v>0</v>
      </c>
      <c r="E13" s="28"/>
      <c r="F13" s="28"/>
      <c r="G13" s="2">
        <f>D13+E13+F13</f>
        <v>0</v>
      </c>
      <c r="H13" s="34"/>
      <c r="I13" s="4">
        <f>G13-(H13*G2)</f>
        <v>0</v>
      </c>
      <c r="J13" s="15" t="s">
        <v>25</v>
      </c>
      <c r="K13" s="31"/>
      <c r="L13" s="25">
        <f t="shared" si="1"/>
        <v>0</v>
      </c>
      <c r="M13" s="35"/>
      <c r="N13" s="31"/>
      <c r="O13" s="36"/>
      <c r="P13" s="31"/>
      <c r="Q13" s="28"/>
      <c r="R13" s="31"/>
      <c r="S13" s="28"/>
    </row>
    <row r="14" spans="1:19" ht="30" customHeight="1" x14ac:dyDescent="0.25">
      <c r="A14" s="29"/>
      <c r="B14" s="30"/>
      <c r="C14" s="28"/>
      <c r="D14" s="2">
        <f t="shared" si="2"/>
        <v>0</v>
      </c>
      <c r="E14" s="28"/>
      <c r="F14" s="28"/>
      <c r="G14" s="2">
        <f t="shared" ref="G14:G46" si="3">D14+E14+F14</f>
        <v>0</v>
      </c>
      <c r="H14" s="34"/>
      <c r="I14" s="4">
        <f>G14-(H14*G2)</f>
        <v>0</v>
      </c>
      <c r="J14" s="14" t="s">
        <v>27</v>
      </c>
      <c r="K14" s="31"/>
      <c r="L14" s="25">
        <f t="shared" si="1"/>
        <v>0</v>
      </c>
      <c r="M14" s="35"/>
      <c r="N14" s="31"/>
      <c r="O14" s="36"/>
      <c r="P14" s="31"/>
      <c r="Q14" s="28"/>
      <c r="R14" s="28"/>
      <c r="S14" s="28"/>
    </row>
    <row r="15" spans="1:19" ht="30" x14ac:dyDescent="0.25">
      <c r="A15" s="29"/>
      <c r="B15" s="30"/>
      <c r="C15" s="28"/>
      <c r="D15" s="2">
        <f t="shared" si="2"/>
        <v>0</v>
      </c>
      <c r="E15" s="28"/>
      <c r="F15" s="28"/>
      <c r="G15" s="2">
        <f t="shared" si="3"/>
        <v>0</v>
      </c>
      <c r="H15" s="34"/>
      <c r="I15" s="4">
        <f>G15-(H15*G2)</f>
        <v>0</v>
      </c>
      <c r="J15" s="14" t="s">
        <v>26</v>
      </c>
      <c r="K15" s="31"/>
      <c r="L15" s="25">
        <f t="shared" si="1"/>
        <v>0</v>
      </c>
      <c r="M15" s="35"/>
      <c r="N15" s="31"/>
      <c r="O15" s="36"/>
      <c r="P15" s="31"/>
      <c r="Q15" s="28"/>
      <c r="R15" s="28"/>
      <c r="S15" s="28"/>
    </row>
    <row r="16" spans="1:19" x14ac:dyDescent="0.25">
      <c r="A16" s="29"/>
      <c r="B16" s="30"/>
      <c r="C16" s="28"/>
      <c r="D16" s="2">
        <f t="shared" si="2"/>
        <v>0</v>
      </c>
      <c r="E16" s="28"/>
      <c r="F16" s="28"/>
      <c r="G16" s="2">
        <f t="shared" si="3"/>
        <v>0</v>
      </c>
      <c r="H16" s="34"/>
      <c r="I16" s="4">
        <f>G16-(H16*G2)</f>
        <v>0</v>
      </c>
      <c r="J16" s="13" t="s">
        <v>6</v>
      </c>
      <c r="K16" s="31"/>
      <c r="L16" s="25">
        <f t="shared" si="1"/>
        <v>0</v>
      </c>
      <c r="M16" s="35"/>
      <c r="N16" s="31"/>
      <c r="O16" s="36"/>
      <c r="P16" s="31"/>
      <c r="Q16" s="28"/>
      <c r="R16" s="28"/>
      <c r="S16" s="28"/>
    </row>
    <row r="17" spans="1:19" x14ac:dyDescent="0.25">
      <c r="A17" s="29"/>
      <c r="B17" s="30"/>
      <c r="C17" s="28"/>
      <c r="D17" s="2">
        <f t="shared" si="2"/>
        <v>0</v>
      </c>
      <c r="E17" s="28"/>
      <c r="F17" s="28"/>
      <c r="G17" s="2">
        <f>D17+E17+F17</f>
        <v>0</v>
      </c>
      <c r="H17" s="34"/>
      <c r="I17" s="4">
        <f>G17-(H17*G2)</f>
        <v>0</v>
      </c>
      <c r="J17" s="13" t="s">
        <v>7</v>
      </c>
      <c r="K17" s="31"/>
      <c r="L17" s="25">
        <f t="shared" si="1"/>
        <v>0</v>
      </c>
      <c r="M17" s="35"/>
      <c r="N17" s="31"/>
      <c r="O17" s="36"/>
      <c r="P17" s="31"/>
      <c r="Q17" s="28"/>
      <c r="R17" s="28"/>
      <c r="S17" s="28"/>
    </row>
    <row r="18" spans="1:19" x14ac:dyDescent="0.25">
      <c r="A18" s="29"/>
      <c r="B18" s="30"/>
      <c r="C18" s="28"/>
      <c r="D18" s="2">
        <f t="shared" si="2"/>
        <v>0</v>
      </c>
      <c r="E18" s="28"/>
      <c r="F18" s="28"/>
      <c r="G18" s="2">
        <f t="shared" si="3"/>
        <v>0</v>
      </c>
      <c r="H18" s="34"/>
      <c r="I18" s="4">
        <f>G18-(H18*G2)</f>
        <v>0</v>
      </c>
      <c r="J18" s="13" t="s">
        <v>21</v>
      </c>
      <c r="K18" s="31"/>
      <c r="L18" s="25">
        <f t="shared" si="1"/>
        <v>0</v>
      </c>
      <c r="M18" s="35"/>
      <c r="N18" s="31"/>
      <c r="O18" s="36"/>
      <c r="P18" s="31"/>
      <c r="Q18" s="28"/>
      <c r="R18" s="28"/>
      <c r="S18" s="28"/>
    </row>
    <row r="19" spans="1:19" x14ac:dyDescent="0.25">
      <c r="A19" s="29"/>
      <c r="B19" s="30"/>
      <c r="C19" s="28"/>
      <c r="D19" s="2">
        <f t="shared" si="2"/>
        <v>0</v>
      </c>
      <c r="E19" s="28"/>
      <c r="F19" s="28"/>
      <c r="G19" s="2">
        <f t="shared" si="3"/>
        <v>0</v>
      </c>
      <c r="H19" s="34"/>
      <c r="I19" s="4">
        <f>G19-(H19*G2)</f>
        <v>0</v>
      </c>
      <c r="J19" s="13" t="s">
        <v>16</v>
      </c>
      <c r="K19" s="17">
        <f>K3*D2</f>
        <v>0</v>
      </c>
      <c r="L19" s="25">
        <f t="shared" si="1"/>
        <v>0</v>
      </c>
      <c r="M19" s="35"/>
      <c r="N19" s="31"/>
      <c r="O19" s="36"/>
      <c r="P19" s="31"/>
      <c r="Q19" s="28"/>
      <c r="R19" s="28"/>
      <c r="S19" s="28"/>
    </row>
    <row r="20" spans="1:19" x14ac:dyDescent="0.25">
      <c r="A20" s="29"/>
      <c r="B20" s="30"/>
      <c r="C20" s="31"/>
      <c r="D20" s="2">
        <f t="shared" si="2"/>
        <v>0</v>
      </c>
      <c r="E20" s="28"/>
      <c r="F20" s="28"/>
      <c r="G20" s="2">
        <f t="shared" si="3"/>
        <v>0</v>
      </c>
      <c r="H20" s="34"/>
      <c r="I20" s="4">
        <f>G20-(H20*G2)</f>
        <v>0</v>
      </c>
      <c r="J20" s="13" t="s">
        <v>3</v>
      </c>
      <c r="K20" s="17">
        <f>L9</f>
        <v>0</v>
      </c>
      <c r="L20" s="25">
        <f t="shared" si="1"/>
        <v>0</v>
      </c>
      <c r="M20" s="35"/>
      <c r="N20" s="31"/>
      <c r="O20" s="36"/>
      <c r="P20" s="31"/>
      <c r="Q20" s="28"/>
      <c r="R20" s="28"/>
      <c r="S20" s="28"/>
    </row>
    <row r="21" spans="1:19" x14ac:dyDescent="0.25">
      <c r="A21" s="29"/>
      <c r="B21" s="30"/>
      <c r="C21" s="31"/>
      <c r="D21" s="2">
        <f t="shared" si="2"/>
        <v>0</v>
      </c>
      <c r="E21" s="28"/>
      <c r="F21" s="28"/>
      <c r="G21" s="2">
        <f>D21+E21+F21</f>
        <v>0</v>
      </c>
      <c r="H21" s="34"/>
      <c r="I21" s="4">
        <f>G21-(H21*G2)</f>
        <v>0</v>
      </c>
      <c r="J21" s="13" t="s">
        <v>11</v>
      </c>
      <c r="K21" s="16">
        <f>SUM(N10:N46)</f>
        <v>0</v>
      </c>
      <c r="L21" s="25">
        <f t="shared" si="1"/>
        <v>0</v>
      </c>
      <c r="M21" s="35"/>
      <c r="N21" s="31"/>
      <c r="O21" s="36"/>
      <c r="P21" s="31"/>
      <c r="Q21" s="28"/>
      <c r="R21" s="28"/>
      <c r="S21" s="28"/>
    </row>
    <row r="22" spans="1:19" x14ac:dyDescent="0.25">
      <c r="A22" s="29"/>
      <c r="B22" s="30"/>
      <c r="C22" s="31"/>
      <c r="D22" s="2">
        <f t="shared" si="2"/>
        <v>0</v>
      </c>
      <c r="E22" s="28"/>
      <c r="F22" s="28"/>
      <c r="G22" s="2">
        <f t="shared" si="3"/>
        <v>0</v>
      </c>
      <c r="H22" s="34"/>
      <c r="I22" s="4">
        <f>G22-(H22*G2)</f>
        <v>0</v>
      </c>
      <c r="J22" s="13" t="s">
        <v>29</v>
      </c>
      <c r="K22" s="17">
        <f>P9</f>
        <v>0</v>
      </c>
      <c r="L22" s="25">
        <f t="shared" si="1"/>
        <v>0</v>
      </c>
      <c r="M22" s="35"/>
      <c r="N22" s="31"/>
      <c r="O22" s="36"/>
      <c r="P22" s="31"/>
      <c r="Q22" s="28"/>
      <c r="R22" s="28"/>
      <c r="S22" s="28"/>
    </row>
    <row r="23" spans="1:19" x14ac:dyDescent="0.25">
      <c r="A23" s="29"/>
      <c r="B23" s="30"/>
      <c r="C23" s="31"/>
      <c r="D23" s="2">
        <f t="shared" si="2"/>
        <v>0</v>
      </c>
      <c r="E23" s="28"/>
      <c r="F23" s="28"/>
      <c r="G23" s="2">
        <f t="shared" si="3"/>
        <v>0</v>
      </c>
      <c r="H23" s="34"/>
      <c r="I23" s="4">
        <f>G23-(H23*G2)</f>
        <v>0</v>
      </c>
      <c r="J23" s="13" t="s">
        <v>8</v>
      </c>
      <c r="K23" s="17">
        <f>Q9</f>
        <v>0</v>
      </c>
      <c r="L23" s="25">
        <f t="shared" si="1"/>
        <v>0</v>
      </c>
      <c r="M23" s="35"/>
      <c r="N23" s="31"/>
      <c r="O23" s="36"/>
      <c r="P23" s="31"/>
      <c r="Q23" s="28"/>
      <c r="R23" s="28"/>
      <c r="S23" s="28"/>
    </row>
    <row r="24" spans="1:19" x14ac:dyDescent="0.25">
      <c r="A24" s="29"/>
      <c r="B24" s="30"/>
      <c r="C24" s="31"/>
      <c r="D24" s="2">
        <f t="shared" si="2"/>
        <v>0</v>
      </c>
      <c r="E24" s="28"/>
      <c r="F24" s="28"/>
      <c r="G24" s="2">
        <f t="shared" si="3"/>
        <v>0</v>
      </c>
      <c r="H24" s="34"/>
      <c r="I24" s="4">
        <f>G24-(H24*G2)</f>
        <v>0</v>
      </c>
      <c r="J24" s="11" t="s">
        <v>10</v>
      </c>
      <c r="K24" s="12">
        <f>SUM(K10:K23)</f>
        <v>0</v>
      </c>
      <c r="L24" s="25">
        <f t="shared" si="1"/>
        <v>0</v>
      </c>
      <c r="M24" s="35"/>
      <c r="N24" s="31"/>
      <c r="O24" s="36"/>
      <c r="P24" s="31"/>
      <c r="Q24" s="28"/>
      <c r="R24" s="28"/>
      <c r="S24" s="28"/>
    </row>
    <row r="25" spans="1:19" x14ac:dyDescent="0.25">
      <c r="A25" s="29"/>
      <c r="B25" s="30"/>
      <c r="C25" s="31"/>
      <c r="D25" s="2">
        <f t="shared" si="2"/>
        <v>0</v>
      </c>
      <c r="E25" s="28"/>
      <c r="F25" s="28"/>
      <c r="G25" s="2">
        <f t="shared" si="3"/>
        <v>0</v>
      </c>
      <c r="H25" s="34"/>
      <c r="I25" s="4">
        <f>G25-(H25*G2)</f>
        <v>0</v>
      </c>
      <c r="J25" s="1"/>
      <c r="K25" s="3"/>
      <c r="L25" s="25">
        <f t="shared" si="1"/>
        <v>0</v>
      </c>
      <c r="M25" s="35"/>
      <c r="N25" s="31"/>
      <c r="O25" s="36"/>
      <c r="P25" s="31"/>
      <c r="Q25" s="28"/>
      <c r="R25" s="28"/>
      <c r="S25" s="28"/>
    </row>
    <row r="26" spans="1:19" x14ac:dyDescent="0.25">
      <c r="A26" s="29"/>
      <c r="B26" s="30"/>
      <c r="C26" s="31"/>
      <c r="D26" s="2">
        <f t="shared" si="2"/>
        <v>0</v>
      </c>
      <c r="E26" s="28"/>
      <c r="F26" s="28"/>
      <c r="G26" s="2">
        <f t="shared" si="3"/>
        <v>0</v>
      </c>
      <c r="H26" s="34"/>
      <c r="I26" s="4">
        <f>G26-(H26*G2)</f>
        <v>0</v>
      </c>
      <c r="J26" s="1"/>
      <c r="K26" s="3"/>
      <c r="L26" s="25">
        <f t="shared" si="1"/>
        <v>0</v>
      </c>
      <c r="M26" s="35"/>
      <c r="N26" s="31"/>
      <c r="O26" s="36"/>
      <c r="P26" s="31"/>
      <c r="Q26" s="28"/>
      <c r="R26" s="28"/>
      <c r="S26" s="28"/>
    </row>
    <row r="27" spans="1:19" x14ac:dyDescent="0.25">
      <c r="A27" s="29"/>
      <c r="B27" s="30"/>
      <c r="C27" s="31"/>
      <c r="D27" s="2">
        <f t="shared" si="2"/>
        <v>0</v>
      </c>
      <c r="E27" s="28"/>
      <c r="F27" s="28"/>
      <c r="G27" s="2">
        <f t="shared" si="3"/>
        <v>0</v>
      </c>
      <c r="H27" s="34"/>
      <c r="I27" s="4">
        <f>G27-(H27*G2)</f>
        <v>0</v>
      </c>
      <c r="J27" s="1"/>
      <c r="K27" s="3"/>
      <c r="L27" s="25">
        <f t="shared" si="1"/>
        <v>0</v>
      </c>
      <c r="M27" s="35"/>
      <c r="N27" s="31"/>
      <c r="O27" s="36"/>
      <c r="P27" s="31"/>
      <c r="Q27" s="28"/>
      <c r="R27" s="28"/>
      <c r="S27" s="28"/>
    </row>
    <row r="28" spans="1:19" x14ac:dyDescent="0.25">
      <c r="A28" s="29"/>
      <c r="B28" s="30"/>
      <c r="C28" s="31"/>
      <c r="D28" s="2">
        <f t="shared" si="2"/>
        <v>0</v>
      </c>
      <c r="E28" s="28"/>
      <c r="F28" s="28"/>
      <c r="G28" s="2">
        <f t="shared" si="3"/>
        <v>0</v>
      </c>
      <c r="H28" s="34"/>
      <c r="I28" s="4">
        <f>G28-(H28*G2)</f>
        <v>0</v>
      </c>
      <c r="J28" s="1"/>
      <c r="K28" s="3"/>
      <c r="L28" s="25">
        <f t="shared" si="1"/>
        <v>0</v>
      </c>
      <c r="M28" s="35"/>
      <c r="N28" s="31"/>
      <c r="O28" s="36"/>
      <c r="P28" s="31"/>
      <c r="Q28" s="28"/>
      <c r="R28" s="28"/>
      <c r="S28" s="28"/>
    </row>
    <row r="29" spans="1:19" x14ac:dyDescent="0.25">
      <c r="A29" s="29"/>
      <c r="B29" s="30"/>
      <c r="C29" s="31"/>
      <c r="D29" s="2">
        <f t="shared" si="2"/>
        <v>0</v>
      </c>
      <c r="E29" s="28"/>
      <c r="F29" s="28"/>
      <c r="G29" s="2">
        <f t="shared" si="3"/>
        <v>0</v>
      </c>
      <c r="H29" s="34"/>
      <c r="I29" s="4">
        <f>G29-(H29*G2)</f>
        <v>0</v>
      </c>
      <c r="J29" s="1"/>
      <c r="K29" s="3"/>
      <c r="L29" s="25">
        <f t="shared" si="1"/>
        <v>0</v>
      </c>
      <c r="M29" s="35"/>
      <c r="N29" s="31"/>
      <c r="O29" s="36"/>
      <c r="P29" s="31"/>
      <c r="Q29" s="28"/>
      <c r="R29" s="28"/>
      <c r="S29" s="28"/>
    </row>
    <row r="30" spans="1:19" x14ac:dyDescent="0.25">
      <c r="A30" s="29"/>
      <c r="B30" s="30"/>
      <c r="C30" s="31"/>
      <c r="D30" s="2">
        <f t="shared" si="2"/>
        <v>0</v>
      </c>
      <c r="E30" s="28"/>
      <c r="F30" s="28"/>
      <c r="G30" s="2">
        <f t="shared" si="3"/>
        <v>0</v>
      </c>
      <c r="H30" s="34"/>
      <c r="I30" s="4">
        <f>G30-(H30*G2)</f>
        <v>0</v>
      </c>
      <c r="J30" s="1"/>
      <c r="K30" s="3"/>
      <c r="L30" s="25">
        <f t="shared" si="1"/>
        <v>0</v>
      </c>
      <c r="M30" s="35"/>
      <c r="N30" s="31"/>
      <c r="O30" s="36"/>
      <c r="P30" s="31"/>
      <c r="Q30" s="28"/>
      <c r="R30" s="28"/>
      <c r="S30" s="28"/>
    </row>
    <row r="31" spans="1:19" x14ac:dyDescent="0.25">
      <c r="A31" s="29"/>
      <c r="B31" s="30"/>
      <c r="C31" s="31"/>
      <c r="D31" s="2">
        <f t="shared" si="2"/>
        <v>0</v>
      </c>
      <c r="E31" s="28"/>
      <c r="F31" s="28"/>
      <c r="G31" s="2">
        <f t="shared" si="3"/>
        <v>0</v>
      </c>
      <c r="H31" s="34"/>
      <c r="I31" s="4">
        <f>G31-(H31*G2)</f>
        <v>0</v>
      </c>
      <c r="J31" s="1"/>
      <c r="K31" s="3"/>
      <c r="L31" s="25">
        <f t="shared" si="1"/>
        <v>0</v>
      </c>
      <c r="M31" s="35"/>
      <c r="N31" s="31"/>
      <c r="O31" s="36"/>
      <c r="P31" s="31"/>
      <c r="Q31" s="28"/>
      <c r="R31" s="28"/>
      <c r="S31" s="28"/>
    </row>
    <row r="32" spans="1:19" x14ac:dyDescent="0.25">
      <c r="A32" s="29"/>
      <c r="B32" s="30"/>
      <c r="C32" s="31"/>
      <c r="D32" s="2">
        <f t="shared" si="2"/>
        <v>0</v>
      </c>
      <c r="E32" s="28"/>
      <c r="F32" s="28"/>
      <c r="G32" s="2">
        <f t="shared" si="3"/>
        <v>0</v>
      </c>
      <c r="H32" s="34"/>
      <c r="I32" s="4">
        <f>G32-(H32*G2)</f>
        <v>0</v>
      </c>
      <c r="J32" s="1"/>
      <c r="K32" s="3"/>
      <c r="L32" s="25">
        <f t="shared" si="1"/>
        <v>0</v>
      </c>
      <c r="M32" s="35"/>
      <c r="N32" s="31"/>
      <c r="O32" s="36"/>
      <c r="P32" s="31"/>
      <c r="Q32" s="28"/>
      <c r="R32" s="28"/>
      <c r="S32" s="28"/>
    </row>
    <row r="33" spans="1:19" x14ac:dyDescent="0.25">
      <c r="A33" s="29"/>
      <c r="B33" s="30"/>
      <c r="C33" s="31"/>
      <c r="D33" s="2">
        <f t="shared" si="2"/>
        <v>0</v>
      </c>
      <c r="E33" s="28"/>
      <c r="F33" s="28"/>
      <c r="G33" s="2">
        <f t="shared" si="3"/>
        <v>0</v>
      </c>
      <c r="H33" s="34"/>
      <c r="I33" s="4">
        <f>G33-(H33*G2)</f>
        <v>0</v>
      </c>
      <c r="J33" s="1"/>
      <c r="K33" s="3"/>
      <c r="L33" s="25">
        <f t="shared" si="1"/>
        <v>0</v>
      </c>
      <c r="M33" s="35"/>
      <c r="N33" s="31"/>
      <c r="O33" s="36"/>
      <c r="P33" s="31"/>
      <c r="Q33" s="28"/>
      <c r="R33" s="28"/>
      <c r="S33" s="28"/>
    </row>
    <row r="34" spans="1:19" x14ac:dyDescent="0.25">
      <c r="A34" s="29"/>
      <c r="B34" s="30"/>
      <c r="C34" s="31"/>
      <c r="D34" s="2">
        <f t="shared" si="2"/>
        <v>0</v>
      </c>
      <c r="E34" s="28"/>
      <c r="F34" s="28"/>
      <c r="G34" s="2">
        <f t="shared" si="3"/>
        <v>0</v>
      </c>
      <c r="H34" s="34"/>
      <c r="I34" s="4">
        <f>G34-(H34*G2)</f>
        <v>0</v>
      </c>
      <c r="J34" s="1"/>
      <c r="K34" s="3"/>
      <c r="L34" s="25">
        <f t="shared" si="1"/>
        <v>0</v>
      </c>
      <c r="M34" s="35"/>
      <c r="N34" s="31"/>
      <c r="O34" s="36"/>
      <c r="P34" s="31"/>
      <c r="Q34" s="28"/>
      <c r="R34" s="28"/>
      <c r="S34" s="28"/>
    </row>
    <row r="35" spans="1:19" x14ac:dyDescent="0.25">
      <c r="A35" s="29"/>
      <c r="B35" s="30"/>
      <c r="C35" s="31"/>
      <c r="D35" s="2">
        <f t="shared" si="2"/>
        <v>0</v>
      </c>
      <c r="E35" s="28"/>
      <c r="F35" s="28"/>
      <c r="G35" s="2">
        <f t="shared" si="3"/>
        <v>0</v>
      </c>
      <c r="H35" s="34"/>
      <c r="I35" s="4">
        <f>G35-(H35*G2)</f>
        <v>0</v>
      </c>
      <c r="J35" s="1"/>
      <c r="K35" s="3"/>
      <c r="L35" s="25">
        <f t="shared" si="1"/>
        <v>0</v>
      </c>
      <c r="M35" s="35"/>
      <c r="N35" s="31"/>
      <c r="O35" s="36"/>
      <c r="P35" s="31"/>
      <c r="Q35" s="28"/>
      <c r="R35" s="28"/>
      <c r="S35" s="28"/>
    </row>
    <row r="36" spans="1:19" x14ac:dyDescent="0.25">
      <c r="A36" s="29"/>
      <c r="B36" s="30"/>
      <c r="C36" s="31"/>
      <c r="D36" s="2">
        <f t="shared" si="2"/>
        <v>0</v>
      </c>
      <c r="E36" s="28"/>
      <c r="F36" s="28"/>
      <c r="G36" s="2">
        <f t="shared" si="3"/>
        <v>0</v>
      </c>
      <c r="H36" s="34"/>
      <c r="I36" s="4">
        <f>G36-(H36*G2)</f>
        <v>0</v>
      </c>
      <c r="J36" s="1"/>
      <c r="K36" s="3"/>
      <c r="L36" s="25">
        <f t="shared" si="1"/>
        <v>0</v>
      </c>
      <c r="M36" s="35"/>
      <c r="N36" s="31"/>
      <c r="O36" s="36"/>
      <c r="P36" s="31"/>
      <c r="Q36" s="28"/>
      <c r="R36" s="28"/>
      <c r="S36" s="28"/>
    </row>
    <row r="37" spans="1:19" x14ac:dyDescent="0.25">
      <c r="A37" s="29"/>
      <c r="B37" s="30"/>
      <c r="C37" s="31"/>
      <c r="D37" s="2">
        <f t="shared" si="2"/>
        <v>0</v>
      </c>
      <c r="E37" s="28"/>
      <c r="F37" s="28"/>
      <c r="G37" s="2">
        <f t="shared" si="3"/>
        <v>0</v>
      </c>
      <c r="H37" s="34"/>
      <c r="I37" s="4">
        <f>G37-(H37*G2)</f>
        <v>0</v>
      </c>
      <c r="J37" s="1"/>
      <c r="K37" s="3"/>
      <c r="L37" s="25">
        <f t="shared" si="1"/>
        <v>0</v>
      </c>
      <c r="M37" s="35"/>
      <c r="N37" s="31"/>
      <c r="O37" s="36"/>
      <c r="P37" s="31"/>
      <c r="Q37" s="28"/>
      <c r="R37" s="28"/>
      <c r="S37" s="28"/>
    </row>
    <row r="38" spans="1:19" x14ac:dyDescent="0.25">
      <c r="A38" s="29"/>
      <c r="B38" s="30"/>
      <c r="C38" s="31"/>
      <c r="D38" s="2">
        <f t="shared" si="2"/>
        <v>0</v>
      </c>
      <c r="E38" s="28"/>
      <c r="F38" s="28"/>
      <c r="G38" s="2">
        <f t="shared" si="3"/>
        <v>0</v>
      </c>
      <c r="H38" s="34"/>
      <c r="I38" s="4">
        <f>G38-(H38*G2)</f>
        <v>0</v>
      </c>
      <c r="J38" s="1"/>
      <c r="K38" s="3"/>
      <c r="L38" s="25">
        <f t="shared" si="1"/>
        <v>0</v>
      </c>
      <c r="M38" s="35"/>
      <c r="N38" s="31"/>
      <c r="O38" s="36"/>
      <c r="P38" s="31"/>
      <c r="Q38" s="28"/>
      <c r="R38" s="28"/>
      <c r="S38" s="28"/>
    </row>
    <row r="39" spans="1:19" x14ac:dyDescent="0.25">
      <c r="A39" s="29"/>
      <c r="B39" s="30"/>
      <c r="C39" s="31"/>
      <c r="D39" s="2">
        <f t="shared" si="2"/>
        <v>0</v>
      </c>
      <c r="E39" s="28"/>
      <c r="F39" s="28"/>
      <c r="G39" s="2">
        <f t="shared" si="3"/>
        <v>0</v>
      </c>
      <c r="H39" s="34"/>
      <c r="I39" s="4">
        <f>G39-(H39*G2)</f>
        <v>0</v>
      </c>
      <c r="J39" s="1"/>
      <c r="K39" s="3"/>
      <c r="L39" s="25">
        <f t="shared" si="1"/>
        <v>0</v>
      </c>
      <c r="M39" s="35"/>
      <c r="N39" s="31"/>
      <c r="O39" s="36"/>
      <c r="P39" s="31"/>
      <c r="Q39" s="28"/>
      <c r="R39" s="28"/>
      <c r="S39" s="28"/>
    </row>
    <row r="40" spans="1:19" x14ac:dyDescent="0.25">
      <c r="A40" s="29"/>
      <c r="B40" s="30"/>
      <c r="C40" s="31"/>
      <c r="D40" s="2">
        <f t="shared" si="2"/>
        <v>0</v>
      </c>
      <c r="E40" s="28"/>
      <c r="F40" s="28"/>
      <c r="G40" s="2">
        <f t="shared" si="3"/>
        <v>0</v>
      </c>
      <c r="H40" s="34"/>
      <c r="I40" s="4">
        <f>G40-(H40*G2)</f>
        <v>0</v>
      </c>
      <c r="J40" s="1"/>
      <c r="K40" s="3"/>
      <c r="L40" s="25">
        <f t="shared" si="1"/>
        <v>0</v>
      </c>
      <c r="M40" s="35"/>
      <c r="N40" s="31"/>
      <c r="O40" s="36"/>
      <c r="P40" s="31"/>
      <c r="Q40" s="28"/>
      <c r="R40" s="28"/>
      <c r="S40" s="28"/>
    </row>
    <row r="41" spans="1:19" x14ac:dyDescent="0.25">
      <c r="A41" s="29"/>
      <c r="B41" s="30"/>
      <c r="C41" s="31"/>
      <c r="D41" s="2">
        <f t="shared" si="2"/>
        <v>0</v>
      </c>
      <c r="E41" s="28"/>
      <c r="F41" s="28"/>
      <c r="G41" s="2">
        <f t="shared" si="3"/>
        <v>0</v>
      </c>
      <c r="H41" s="34"/>
      <c r="I41" s="4">
        <f>G41-(H41*G2)</f>
        <v>0</v>
      </c>
      <c r="J41" s="1"/>
      <c r="K41" s="3"/>
      <c r="L41" s="25">
        <f t="shared" si="1"/>
        <v>0</v>
      </c>
      <c r="M41" s="35"/>
      <c r="N41" s="31"/>
      <c r="O41" s="36"/>
      <c r="P41" s="31"/>
      <c r="Q41" s="28"/>
      <c r="R41" s="28"/>
      <c r="S41" s="28"/>
    </row>
    <row r="42" spans="1:19" x14ac:dyDescent="0.25">
      <c r="A42" s="29"/>
      <c r="B42" s="30"/>
      <c r="C42" s="31"/>
      <c r="D42" s="2">
        <f t="shared" si="2"/>
        <v>0</v>
      </c>
      <c r="E42" s="28"/>
      <c r="F42" s="28"/>
      <c r="G42" s="2">
        <f t="shared" si="3"/>
        <v>0</v>
      </c>
      <c r="H42" s="34"/>
      <c r="I42" s="4">
        <f>G42-(H42*G2)</f>
        <v>0</v>
      </c>
      <c r="J42" s="1"/>
      <c r="K42" s="3"/>
      <c r="L42" s="25">
        <f t="shared" si="1"/>
        <v>0</v>
      </c>
      <c r="M42" s="35"/>
      <c r="N42" s="31"/>
      <c r="O42" s="36"/>
      <c r="P42" s="31"/>
      <c r="Q42" s="28"/>
      <c r="R42" s="28"/>
      <c r="S42" s="28"/>
    </row>
    <row r="43" spans="1:19" x14ac:dyDescent="0.25">
      <c r="A43" s="29"/>
      <c r="B43" s="30"/>
      <c r="C43" s="31"/>
      <c r="D43" s="2">
        <f t="shared" si="2"/>
        <v>0</v>
      </c>
      <c r="E43" s="28"/>
      <c r="F43" s="28"/>
      <c r="G43" s="2">
        <f t="shared" si="3"/>
        <v>0</v>
      </c>
      <c r="H43" s="34"/>
      <c r="I43" s="4">
        <f>G43-(H43*G2)</f>
        <v>0</v>
      </c>
      <c r="J43" s="1"/>
      <c r="K43" s="3"/>
      <c r="L43" s="25">
        <f t="shared" si="1"/>
        <v>0</v>
      </c>
      <c r="M43" s="35"/>
      <c r="N43" s="31"/>
      <c r="O43" s="36"/>
      <c r="P43" s="31"/>
      <c r="Q43" s="28"/>
      <c r="R43" s="28"/>
      <c r="S43" s="28"/>
    </row>
    <row r="44" spans="1:19" x14ac:dyDescent="0.25">
      <c r="A44" s="29"/>
      <c r="B44" s="30"/>
      <c r="C44" s="31"/>
      <c r="D44" s="2">
        <f t="shared" si="2"/>
        <v>0</v>
      </c>
      <c r="E44" s="28"/>
      <c r="F44" s="28"/>
      <c r="G44" s="2">
        <f t="shared" si="3"/>
        <v>0</v>
      </c>
      <c r="H44" s="34"/>
      <c r="I44" s="4">
        <f>G44-(H44*G2)</f>
        <v>0</v>
      </c>
      <c r="J44" s="1"/>
      <c r="K44" s="3"/>
      <c r="L44" s="25">
        <f t="shared" si="1"/>
        <v>0</v>
      </c>
      <c r="M44" s="35"/>
      <c r="N44" s="31"/>
      <c r="O44" s="36"/>
      <c r="P44" s="31"/>
      <c r="Q44" s="28"/>
      <c r="R44" s="28"/>
      <c r="S44" s="28"/>
    </row>
    <row r="45" spans="1:19" x14ac:dyDescent="0.25">
      <c r="A45" s="29"/>
      <c r="B45" s="30"/>
      <c r="C45" s="31"/>
      <c r="D45" s="2">
        <f t="shared" si="2"/>
        <v>0</v>
      </c>
      <c r="E45" s="28"/>
      <c r="F45" s="28"/>
      <c r="G45" s="2">
        <f t="shared" si="3"/>
        <v>0</v>
      </c>
      <c r="H45" s="34"/>
      <c r="I45" s="4">
        <f>G45-(H45*G2)</f>
        <v>0</v>
      </c>
      <c r="J45" s="1"/>
      <c r="K45" s="1"/>
      <c r="L45" s="25">
        <f t="shared" si="1"/>
        <v>0</v>
      </c>
      <c r="M45" s="35"/>
      <c r="N45" s="31"/>
      <c r="O45" s="36"/>
      <c r="P45" s="31"/>
      <c r="Q45" s="28"/>
      <c r="R45" s="28"/>
      <c r="S45" s="28"/>
    </row>
    <row r="46" spans="1:19" x14ac:dyDescent="0.25">
      <c r="A46" s="29"/>
      <c r="B46" s="30"/>
      <c r="C46" s="31"/>
      <c r="D46" s="2">
        <f t="shared" si="2"/>
        <v>0</v>
      </c>
      <c r="E46" s="28"/>
      <c r="F46" s="28"/>
      <c r="G46" s="2">
        <f t="shared" si="3"/>
        <v>0</v>
      </c>
      <c r="H46" s="34"/>
      <c r="I46" s="4">
        <f>G46-(H46*G2)</f>
        <v>0</v>
      </c>
      <c r="K46" s="1"/>
      <c r="L46" s="25">
        <f t="shared" si="1"/>
        <v>0</v>
      </c>
      <c r="M46" s="35"/>
      <c r="N46" s="31"/>
      <c r="O46" s="36"/>
      <c r="P46" s="31"/>
      <c r="Q46" s="28"/>
      <c r="R46" s="28"/>
      <c r="S46" s="28"/>
    </row>
    <row r="47" spans="1:19" x14ac:dyDescent="0.25">
      <c r="I47" s="5"/>
    </row>
    <row r="48" spans="1:19" ht="30" customHeight="1" x14ac:dyDescent="0.25"/>
    <row r="49" spans="4:4" x14ac:dyDescent="0.25">
      <c r="D49" s="1"/>
    </row>
  </sheetData>
  <sheetProtection algorithmName="SHA-512" hashValue="0h8CW9WqjddyycB4I8euwIZVhy6bYWwhGwpEfmz23fHOeYFGHI75hEJU0TZ1ADkZaGRIpZb/RA2AHcHT1rfSwg==" saltValue="wgiqxThZiPAzufE93GHEwQ==" spinCount="100000" sheet="1" objects="1" scenarios="1" formatCells="0" formatColumns="0" formatRows="0" insertColumns="0" insertRows="0" deleteColumns="0" deleteRows="0"/>
  <mergeCells count="15">
    <mergeCell ref="A6:I6"/>
    <mergeCell ref="J6:R6"/>
    <mergeCell ref="Q7:R7"/>
    <mergeCell ref="A8:R8"/>
    <mergeCell ref="Q9:R9"/>
    <mergeCell ref="A1:D1"/>
    <mergeCell ref="F1:G1"/>
    <mergeCell ref="H1:K1"/>
    <mergeCell ref="E2:E5"/>
    <mergeCell ref="L2:L3"/>
    <mergeCell ref="M2:M3"/>
    <mergeCell ref="J4:J5"/>
    <mergeCell ref="K4:K5"/>
    <mergeCell ref="L4:L5"/>
    <mergeCell ref="M4:M5"/>
  </mergeCells>
  <conditionalFormatting sqref="L2:M2">
    <cfRule type="cellIs" dxfId="11" priority="3" operator="lessThan">
      <formula>0</formula>
    </cfRule>
  </conditionalFormatting>
  <conditionalFormatting sqref="L2">
    <cfRule type="cellIs" dxfId="10" priority="2" operator="equal">
      <formula>"Actual loss"</formula>
    </cfRule>
  </conditionalFormatting>
  <conditionalFormatting sqref="I10:I46">
    <cfRule type="cellIs" dxfId="9" priority="1" operator="lessThan">
      <formula>0</formula>
    </cfRule>
  </conditionalFormatting>
  <pageMargins left="0.7" right="0.7" top="0.75" bottom="0.75" header="0.3" footer="0.3"/>
  <pageSetup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49"/>
  <sheetViews>
    <sheetView showGridLines="0" zoomScale="90" zoomScaleNormal="90" workbookViewId="0">
      <pane ySplit="9" topLeftCell="A10" activePane="bottomLeft" state="frozen"/>
      <selection pane="bottomLeft" activeCell="K18" sqref="K18"/>
    </sheetView>
  </sheetViews>
  <sheetFormatPr defaultRowHeight="15" x14ac:dyDescent="0.25"/>
  <cols>
    <col min="1" max="1" width="13" customWidth="1"/>
    <col min="2" max="2" width="14.7109375" customWidth="1"/>
    <col min="3" max="3" width="13.140625" customWidth="1"/>
    <col min="4" max="4" width="13.42578125" customWidth="1"/>
    <col min="5" max="5" width="15.85546875" customWidth="1"/>
    <col min="6" max="6" width="13.42578125" customWidth="1"/>
    <col min="7" max="7" width="14.28515625" customWidth="1"/>
    <col min="8" max="8" width="13.28515625" customWidth="1"/>
    <col min="9" max="9" width="14.85546875" customWidth="1"/>
    <col min="10" max="10" width="21" customWidth="1"/>
    <col min="11" max="11" width="13.42578125" customWidth="1"/>
    <col min="12" max="13" width="13.85546875" customWidth="1"/>
    <col min="14" max="14" width="12.42578125" customWidth="1"/>
    <col min="15" max="15" width="0" hidden="1" customWidth="1"/>
    <col min="16" max="16" width="12.140625" customWidth="1"/>
    <col min="17" max="18" width="11.5703125" customWidth="1"/>
    <col min="19" max="19" width="36.5703125" customWidth="1"/>
  </cols>
  <sheetData>
    <row r="1" spans="1:19" ht="19.5" thickBot="1" x14ac:dyDescent="0.3">
      <c r="A1" s="118" t="s">
        <v>39</v>
      </c>
      <c r="B1" s="119"/>
      <c r="C1" s="120"/>
      <c r="D1" s="121"/>
      <c r="E1" s="38"/>
      <c r="F1" s="122" t="s">
        <v>45</v>
      </c>
      <c r="G1" s="123"/>
      <c r="H1" s="127" t="s">
        <v>46</v>
      </c>
      <c r="I1" s="128"/>
      <c r="J1" s="129"/>
      <c r="K1" s="130"/>
      <c r="L1" s="38"/>
      <c r="M1" s="10"/>
      <c r="N1" s="10"/>
      <c r="O1" s="10"/>
      <c r="P1" s="10"/>
      <c r="Q1" s="10"/>
      <c r="R1" s="10"/>
    </row>
    <row r="2" spans="1:19" ht="26.25" customHeight="1" thickTop="1" x14ac:dyDescent="0.25">
      <c r="A2" s="50" t="s">
        <v>14</v>
      </c>
      <c r="B2" s="51">
        <v>1</v>
      </c>
      <c r="C2" s="55" t="s">
        <v>49</v>
      </c>
      <c r="D2" s="78">
        <v>0</v>
      </c>
      <c r="E2" s="124" t="s">
        <v>40</v>
      </c>
      <c r="F2" s="59" t="s">
        <v>52</v>
      </c>
      <c r="G2" s="60">
        <f>IF(H9&gt;0,(IF(I4&gt;G4,(M4/I4),(M4/G4))),0)</f>
        <v>0</v>
      </c>
      <c r="H2" s="67" t="s">
        <v>41</v>
      </c>
      <c r="I2" s="68">
        <f>IF(H9&gt;0,K4/H9,0)</f>
        <v>0</v>
      </c>
      <c r="J2" s="74" t="s">
        <v>55</v>
      </c>
      <c r="K2" s="75">
        <f>IF(K3&gt;0,K3/H9,0)</f>
        <v>0</v>
      </c>
      <c r="L2" s="114" t="str">
        <f>IF(M2&lt;0,"Actual Loss","Actual Profit")</f>
        <v>Actual Profit</v>
      </c>
      <c r="M2" s="116">
        <f>K3-K4</f>
        <v>0</v>
      </c>
    </row>
    <row r="3" spans="1:19" ht="27" customHeight="1" thickBot="1" x14ac:dyDescent="0.3">
      <c r="A3" s="52" t="s">
        <v>31</v>
      </c>
      <c r="B3" s="53">
        <v>0.65</v>
      </c>
      <c r="C3" s="56" t="s">
        <v>3</v>
      </c>
      <c r="D3" s="85">
        <v>0</v>
      </c>
      <c r="E3" s="125"/>
      <c r="F3" s="61" t="s">
        <v>42</v>
      </c>
      <c r="G3" s="62">
        <v>0</v>
      </c>
      <c r="H3" s="69" t="s">
        <v>42</v>
      </c>
      <c r="I3" s="70">
        <f>IF(AND(N9&gt;0,M9&gt;0),N9/M9,0)</f>
        <v>0</v>
      </c>
      <c r="J3" s="76" t="s">
        <v>79</v>
      </c>
      <c r="K3" s="77">
        <f>SUM(G10:G46)</f>
        <v>0</v>
      </c>
      <c r="L3" s="115"/>
      <c r="M3" s="117"/>
    </row>
    <row r="4" spans="1:19" ht="44.25" customHeight="1" thickTop="1" x14ac:dyDescent="0.25">
      <c r="A4" s="52" t="s">
        <v>47</v>
      </c>
      <c r="B4" s="53">
        <v>0</v>
      </c>
      <c r="C4" s="57" t="s">
        <v>50</v>
      </c>
      <c r="D4" s="85">
        <v>0</v>
      </c>
      <c r="E4" s="125"/>
      <c r="F4" s="63" t="s">
        <v>53</v>
      </c>
      <c r="G4" s="64">
        <v>0</v>
      </c>
      <c r="H4" s="69" t="s">
        <v>43</v>
      </c>
      <c r="I4" s="71">
        <f>SUM(H10:H46)</f>
        <v>0</v>
      </c>
      <c r="J4" s="131" t="s">
        <v>22</v>
      </c>
      <c r="K4" s="132">
        <f>K24</f>
        <v>0</v>
      </c>
      <c r="L4" s="110" t="s">
        <v>107</v>
      </c>
      <c r="M4" s="112">
        <f>IF(G3&gt;0,(IF(K20&lt;((G4/G5)*G3),(K4-K21)+((G4/G5)*G3),K4)),0)</f>
        <v>0</v>
      </c>
    </row>
    <row r="5" spans="1:19" ht="30" customHeight="1" thickBot="1" x14ac:dyDescent="0.3">
      <c r="A5" s="54" t="s">
        <v>48</v>
      </c>
      <c r="B5" s="87"/>
      <c r="C5" s="58" t="s">
        <v>51</v>
      </c>
      <c r="D5" s="86"/>
      <c r="E5" s="126"/>
      <c r="F5" s="65" t="s">
        <v>44</v>
      </c>
      <c r="G5" s="66">
        <v>0</v>
      </c>
      <c r="H5" s="72" t="s">
        <v>54</v>
      </c>
      <c r="I5" s="73">
        <f>IF(M9&gt;0,I4/M9,0)</f>
        <v>0</v>
      </c>
      <c r="J5" s="115"/>
      <c r="K5" s="117"/>
      <c r="L5" s="111"/>
      <c r="M5" s="133"/>
    </row>
    <row r="6" spans="1:19" s="38" customFormat="1" ht="26.25" customHeight="1" thickTop="1" thickBot="1" x14ac:dyDescent="0.3">
      <c r="A6" s="100" t="s">
        <v>18</v>
      </c>
      <c r="B6" s="101"/>
      <c r="C6" s="101"/>
      <c r="D6" s="101"/>
      <c r="E6" s="101"/>
      <c r="F6" s="101"/>
      <c r="G6" s="101"/>
      <c r="H6" s="101"/>
      <c r="I6" s="102"/>
      <c r="J6" s="105" t="s">
        <v>2</v>
      </c>
      <c r="K6" s="105"/>
      <c r="L6" s="105"/>
      <c r="M6" s="105"/>
      <c r="N6" s="105"/>
      <c r="O6" s="105"/>
      <c r="P6" s="105"/>
      <c r="Q6" s="105"/>
      <c r="R6" s="134"/>
      <c r="S6" s="41"/>
    </row>
    <row r="7" spans="1:19" ht="30" customHeight="1" thickBot="1" x14ac:dyDescent="0.3">
      <c r="A7" s="48" t="s">
        <v>0</v>
      </c>
      <c r="B7" s="48" t="s">
        <v>1</v>
      </c>
      <c r="C7" s="48" t="s">
        <v>32</v>
      </c>
      <c r="D7" s="48" t="s">
        <v>5</v>
      </c>
      <c r="E7" s="48" t="s">
        <v>20</v>
      </c>
      <c r="F7" s="48" t="s">
        <v>15</v>
      </c>
      <c r="G7" s="48" t="s">
        <v>33</v>
      </c>
      <c r="H7" s="48" t="s">
        <v>17</v>
      </c>
      <c r="I7" s="48" t="s">
        <v>23</v>
      </c>
      <c r="J7" s="96" t="s">
        <v>12</v>
      </c>
      <c r="K7" s="97" t="s">
        <v>38</v>
      </c>
      <c r="L7" s="39" t="s">
        <v>3</v>
      </c>
      <c r="M7" s="39" t="s">
        <v>36</v>
      </c>
      <c r="N7" s="39" t="s">
        <v>11</v>
      </c>
      <c r="O7" s="40" t="s">
        <v>13</v>
      </c>
      <c r="P7" s="41" t="s">
        <v>29</v>
      </c>
      <c r="Q7" s="103" t="s">
        <v>56</v>
      </c>
      <c r="R7" s="104"/>
      <c r="S7" s="83" t="s">
        <v>58</v>
      </c>
    </row>
    <row r="8" spans="1:19" s="42" customFormat="1" ht="21.75" customHeight="1" thickBot="1" x14ac:dyDescent="0.3">
      <c r="A8" s="106" t="s">
        <v>37</v>
      </c>
      <c r="B8" s="107"/>
      <c r="C8" s="107"/>
      <c r="D8" s="107"/>
      <c r="E8" s="107"/>
      <c r="F8" s="107"/>
      <c r="G8" s="107"/>
      <c r="H8" s="107"/>
      <c r="I8" s="107"/>
      <c r="J8" s="108"/>
      <c r="K8" s="108"/>
      <c r="L8" s="108"/>
      <c r="M8" s="108"/>
      <c r="N8" s="108"/>
      <c r="O8" s="108"/>
      <c r="P8" s="108"/>
      <c r="Q8" s="108"/>
      <c r="R8" s="109"/>
      <c r="S8" s="82"/>
    </row>
    <row r="9" spans="1:19" s="38" customFormat="1" ht="18.75" customHeight="1" thickBot="1" x14ac:dyDescent="0.3">
      <c r="A9" s="43"/>
      <c r="B9" s="44"/>
      <c r="C9" s="49">
        <f t="shared" ref="C9:I9" si="0">SUM(C10:C46)</f>
        <v>0</v>
      </c>
      <c r="D9" s="49">
        <f t="shared" si="0"/>
        <v>0</v>
      </c>
      <c r="E9" s="49">
        <f t="shared" si="0"/>
        <v>0</v>
      </c>
      <c r="F9" s="49">
        <f t="shared" si="0"/>
        <v>0</v>
      </c>
      <c r="G9" s="49">
        <f t="shared" si="0"/>
        <v>0</v>
      </c>
      <c r="H9" s="46">
        <f t="shared" si="0"/>
        <v>0</v>
      </c>
      <c r="I9" s="49">
        <f t="shared" si="0"/>
        <v>0</v>
      </c>
      <c r="J9" s="44"/>
      <c r="K9" s="49">
        <f>SUM(K10:K23)</f>
        <v>0</v>
      </c>
      <c r="L9" s="49">
        <f>SUM(L10:L46)</f>
        <v>0</v>
      </c>
      <c r="M9" s="47">
        <f>SUM(M10:M46)</f>
        <v>0</v>
      </c>
      <c r="N9" s="49">
        <f>SUM(N10:N46)</f>
        <v>0</v>
      </c>
      <c r="O9" s="49">
        <f>SUM(O10:O46)</f>
        <v>0</v>
      </c>
      <c r="P9" s="49">
        <f>SUM(P10:P46)</f>
        <v>0</v>
      </c>
      <c r="Q9" s="98">
        <f>SUM(Q10:R46)</f>
        <v>0</v>
      </c>
      <c r="R9" s="99"/>
      <c r="S9" s="82"/>
    </row>
    <row r="10" spans="1:19" x14ac:dyDescent="0.25">
      <c r="A10" s="26"/>
      <c r="B10" s="27"/>
      <c r="C10" s="28"/>
      <c r="D10" s="22">
        <f>IF(AND(Bought_Trailer&lt;A10,Bought_Trailer&lt;&gt;""),((C10*$B$2)*($B$3+$B$4)),(C10*$B$2)*$B$3)</f>
        <v>0</v>
      </c>
      <c r="E10" s="28"/>
      <c r="F10" s="28"/>
      <c r="G10" s="22">
        <f>D10+E10+F10</f>
        <v>0</v>
      </c>
      <c r="H10" s="32"/>
      <c r="I10" s="23">
        <f>G10-(H10*G2)</f>
        <v>0</v>
      </c>
      <c r="J10" s="24" t="s">
        <v>19</v>
      </c>
      <c r="K10" s="28"/>
      <c r="L10" s="25">
        <f t="shared" ref="L10:L46" si="1">IF(AND(Date_Changed_Maint_Fund&lt;=A10,Date_Changed_Maint_Fund&lt;&gt;""),($D$4*C10),($D$3*C10))</f>
        <v>0</v>
      </c>
      <c r="M10" s="35"/>
      <c r="N10" s="28"/>
      <c r="O10" s="37"/>
      <c r="P10" s="28"/>
      <c r="Q10" s="28"/>
      <c r="R10" s="28"/>
      <c r="S10" s="31"/>
    </row>
    <row r="11" spans="1:19" x14ac:dyDescent="0.25">
      <c r="A11" s="29"/>
      <c r="B11" s="30"/>
      <c r="C11" s="28"/>
      <c r="D11" s="2">
        <f>IF(AND(Bought_Trailer&lt;A11,Bought_Trailer&lt;&gt;""),((C11*$B$2)*($B$3+$B$4)),(C11*$B$2)*$B$3)</f>
        <v>0</v>
      </c>
      <c r="E11" s="28"/>
      <c r="F11" s="28"/>
      <c r="G11" s="2">
        <f>D11+E11+F11</f>
        <v>0</v>
      </c>
      <c r="H11" s="33"/>
      <c r="I11" s="4">
        <f>G11-(H11*G2)</f>
        <v>0</v>
      </c>
      <c r="J11" s="13" t="s">
        <v>34</v>
      </c>
      <c r="K11" s="31"/>
      <c r="L11" s="25">
        <f t="shared" si="1"/>
        <v>0</v>
      </c>
      <c r="M11" s="35"/>
      <c r="N11" s="31"/>
      <c r="O11" s="36"/>
      <c r="P11" s="28"/>
      <c r="Q11" s="28"/>
      <c r="R11" s="28"/>
      <c r="S11" s="28"/>
    </row>
    <row r="12" spans="1:19" x14ac:dyDescent="0.25">
      <c r="A12" s="29"/>
      <c r="B12" s="30"/>
      <c r="C12" s="28"/>
      <c r="D12" s="2">
        <f t="shared" ref="D12:D46" si="2">IF(Bought_Trailer&lt;A12,((C12*$B$2)*($B$3+$B$4)),(C12*$B$2)*$B$3)</f>
        <v>0</v>
      </c>
      <c r="E12" s="28"/>
      <c r="F12" s="28"/>
      <c r="G12" s="2">
        <f>D12+E12+F12</f>
        <v>0</v>
      </c>
      <c r="H12" s="34"/>
      <c r="I12" s="4">
        <f>G12-(H12*G2)</f>
        <v>0</v>
      </c>
      <c r="J12" s="14" t="s">
        <v>24</v>
      </c>
      <c r="K12" s="31"/>
      <c r="L12" s="25">
        <f t="shared" si="1"/>
        <v>0</v>
      </c>
      <c r="M12" s="35"/>
      <c r="N12" s="31"/>
      <c r="O12" s="36"/>
      <c r="P12" s="28"/>
      <c r="Q12" s="28"/>
      <c r="R12" s="28"/>
      <c r="S12" s="28"/>
    </row>
    <row r="13" spans="1:19" ht="30" x14ac:dyDescent="0.25">
      <c r="A13" s="29"/>
      <c r="B13" s="30"/>
      <c r="C13" s="28"/>
      <c r="D13" s="2">
        <f t="shared" si="2"/>
        <v>0</v>
      </c>
      <c r="E13" s="28"/>
      <c r="F13" s="28"/>
      <c r="G13" s="2">
        <f>D13+E13+F13</f>
        <v>0</v>
      </c>
      <c r="H13" s="34"/>
      <c r="I13" s="4">
        <f>G13-(H13*G2)</f>
        <v>0</v>
      </c>
      <c r="J13" s="15" t="s">
        <v>25</v>
      </c>
      <c r="K13" s="31"/>
      <c r="L13" s="25">
        <f t="shared" si="1"/>
        <v>0</v>
      </c>
      <c r="M13" s="35"/>
      <c r="N13" s="31"/>
      <c r="O13" s="36"/>
      <c r="P13" s="31"/>
      <c r="Q13" s="28"/>
      <c r="R13" s="31"/>
      <c r="S13" s="28"/>
    </row>
    <row r="14" spans="1:19" ht="30" customHeight="1" x14ac:dyDescent="0.25">
      <c r="A14" s="29"/>
      <c r="B14" s="30"/>
      <c r="C14" s="28"/>
      <c r="D14" s="2">
        <f t="shared" si="2"/>
        <v>0</v>
      </c>
      <c r="E14" s="28"/>
      <c r="F14" s="28"/>
      <c r="G14" s="2">
        <f t="shared" ref="G14:G46" si="3">D14+E14+F14</f>
        <v>0</v>
      </c>
      <c r="H14" s="34"/>
      <c r="I14" s="4">
        <f>G14-(H14*G2)</f>
        <v>0</v>
      </c>
      <c r="J14" s="14" t="s">
        <v>27</v>
      </c>
      <c r="K14" s="31"/>
      <c r="L14" s="25">
        <f t="shared" si="1"/>
        <v>0</v>
      </c>
      <c r="M14" s="35"/>
      <c r="N14" s="31"/>
      <c r="O14" s="36"/>
      <c r="P14" s="31"/>
      <c r="Q14" s="28"/>
      <c r="R14" s="28"/>
      <c r="S14" s="28"/>
    </row>
    <row r="15" spans="1:19" ht="30" x14ac:dyDescent="0.25">
      <c r="A15" s="29"/>
      <c r="B15" s="30"/>
      <c r="C15" s="28"/>
      <c r="D15" s="2">
        <f t="shared" si="2"/>
        <v>0</v>
      </c>
      <c r="E15" s="28"/>
      <c r="F15" s="28"/>
      <c r="G15" s="2">
        <f t="shared" si="3"/>
        <v>0</v>
      </c>
      <c r="H15" s="34"/>
      <c r="I15" s="4">
        <f>G15-(H15*G2)</f>
        <v>0</v>
      </c>
      <c r="J15" s="14" t="s">
        <v>26</v>
      </c>
      <c r="K15" s="31"/>
      <c r="L15" s="25">
        <f t="shared" si="1"/>
        <v>0</v>
      </c>
      <c r="M15" s="35"/>
      <c r="N15" s="31"/>
      <c r="O15" s="36"/>
      <c r="P15" s="31"/>
      <c r="Q15" s="28"/>
      <c r="R15" s="28"/>
      <c r="S15" s="28"/>
    </row>
    <row r="16" spans="1:19" x14ac:dyDescent="0.25">
      <c r="A16" s="29"/>
      <c r="B16" s="30"/>
      <c r="C16" s="28"/>
      <c r="D16" s="2">
        <f t="shared" si="2"/>
        <v>0</v>
      </c>
      <c r="E16" s="28"/>
      <c r="F16" s="28"/>
      <c r="G16" s="2">
        <f t="shared" si="3"/>
        <v>0</v>
      </c>
      <c r="H16" s="34"/>
      <c r="I16" s="4">
        <f>G16-(H16*G2)</f>
        <v>0</v>
      </c>
      <c r="J16" s="13" t="s">
        <v>6</v>
      </c>
      <c r="K16" s="31"/>
      <c r="L16" s="25">
        <f t="shared" si="1"/>
        <v>0</v>
      </c>
      <c r="M16" s="35"/>
      <c r="N16" s="31"/>
      <c r="O16" s="36"/>
      <c r="P16" s="31"/>
      <c r="Q16" s="28"/>
      <c r="R16" s="28"/>
      <c r="S16" s="28"/>
    </row>
    <row r="17" spans="1:19" x14ac:dyDescent="0.25">
      <c r="A17" s="29"/>
      <c r="B17" s="30"/>
      <c r="C17" s="28"/>
      <c r="D17" s="2">
        <f t="shared" si="2"/>
        <v>0</v>
      </c>
      <c r="E17" s="28"/>
      <c r="F17" s="28"/>
      <c r="G17" s="2">
        <f>D17+E17+F17</f>
        <v>0</v>
      </c>
      <c r="H17" s="34"/>
      <c r="I17" s="4">
        <f>G17-(H17*G2)</f>
        <v>0</v>
      </c>
      <c r="J17" s="13" t="s">
        <v>7</v>
      </c>
      <c r="K17" s="31"/>
      <c r="L17" s="25">
        <f t="shared" si="1"/>
        <v>0</v>
      </c>
      <c r="M17" s="35"/>
      <c r="N17" s="31"/>
      <c r="O17" s="36"/>
      <c r="P17" s="31"/>
      <c r="Q17" s="28"/>
      <c r="R17" s="28"/>
      <c r="S17" s="28"/>
    </row>
    <row r="18" spans="1:19" x14ac:dyDescent="0.25">
      <c r="A18" s="29"/>
      <c r="B18" s="30"/>
      <c r="C18" s="28"/>
      <c r="D18" s="2">
        <f t="shared" si="2"/>
        <v>0</v>
      </c>
      <c r="E18" s="28"/>
      <c r="F18" s="28"/>
      <c r="G18" s="2">
        <f t="shared" si="3"/>
        <v>0</v>
      </c>
      <c r="H18" s="34"/>
      <c r="I18" s="4">
        <f>G18-(H18*G2)</f>
        <v>0</v>
      </c>
      <c r="J18" s="13" t="s">
        <v>21</v>
      </c>
      <c r="K18" s="31"/>
      <c r="L18" s="25">
        <f t="shared" si="1"/>
        <v>0</v>
      </c>
      <c r="M18" s="35"/>
      <c r="N18" s="31"/>
      <c r="O18" s="36"/>
      <c r="P18" s="31"/>
      <c r="Q18" s="28"/>
      <c r="R18" s="28"/>
      <c r="S18" s="28"/>
    </row>
    <row r="19" spans="1:19" x14ac:dyDescent="0.25">
      <c r="A19" s="29"/>
      <c r="B19" s="30"/>
      <c r="C19" s="28"/>
      <c r="D19" s="2">
        <f t="shared" si="2"/>
        <v>0</v>
      </c>
      <c r="E19" s="28"/>
      <c r="F19" s="28"/>
      <c r="G19" s="2">
        <f t="shared" si="3"/>
        <v>0</v>
      </c>
      <c r="H19" s="34"/>
      <c r="I19" s="4">
        <f>G19-(H19*G2)</f>
        <v>0</v>
      </c>
      <c r="J19" s="13" t="s">
        <v>16</v>
      </c>
      <c r="K19" s="17">
        <f>K3*D2</f>
        <v>0</v>
      </c>
      <c r="L19" s="25">
        <f t="shared" si="1"/>
        <v>0</v>
      </c>
      <c r="M19" s="35"/>
      <c r="N19" s="31"/>
      <c r="O19" s="36"/>
      <c r="P19" s="31"/>
      <c r="Q19" s="28"/>
      <c r="R19" s="28"/>
      <c r="S19" s="28"/>
    </row>
    <row r="20" spans="1:19" x14ac:dyDescent="0.25">
      <c r="A20" s="29"/>
      <c r="B20" s="30"/>
      <c r="C20" s="31"/>
      <c r="D20" s="2">
        <f t="shared" si="2"/>
        <v>0</v>
      </c>
      <c r="E20" s="28"/>
      <c r="F20" s="28"/>
      <c r="G20" s="2">
        <f t="shared" si="3"/>
        <v>0</v>
      </c>
      <c r="H20" s="34"/>
      <c r="I20" s="4">
        <f>G20-(H20*G2)</f>
        <v>0</v>
      </c>
      <c r="J20" s="13" t="s">
        <v>3</v>
      </c>
      <c r="K20" s="17">
        <f>L9</f>
        <v>0</v>
      </c>
      <c r="L20" s="25">
        <f t="shared" si="1"/>
        <v>0</v>
      </c>
      <c r="M20" s="35"/>
      <c r="N20" s="31"/>
      <c r="O20" s="36"/>
      <c r="P20" s="31"/>
      <c r="Q20" s="28"/>
      <c r="R20" s="28"/>
      <c r="S20" s="28"/>
    </row>
    <row r="21" spans="1:19" x14ac:dyDescent="0.25">
      <c r="A21" s="29"/>
      <c r="B21" s="30"/>
      <c r="C21" s="31"/>
      <c r="D21" s="2">
        <f t="shared" si="2"/>
        <v>0</v>
      </c>
      <c r="E21" s="28"/>
      <c r="F21" s="28"/>
      <c r="G21" s="2">
        <f>D21+E21+F21</f>
        <v>0</v>
      </c>
      <c r="H21" s="34"/>
      <c r="I21" s="4">
        <f>G21-(H21*G2)</f>
        <v>0</v>
      </c>
      <c r="J21" s="13" t="s">
        <v>11</v>
      </c>
      <c r="K21" s="16">
        <f>SUM(N10:N46)</f>
        <v>0</v>
      </c>
      <c r="L21" s="25">
        <f t="shared" si="1"/>
        <v>0</v>
      </c>
      <c r="M21" s="35"/>
      <c r="N21" s="31"/>
      <c r="O21" s="36"/>
      <c r="P21" s="31"/>
      <c r="Q21" s="28"/>
      <c r="R21" s="28"/>
      <c r="S21" s="28"/>
    </row>
    <row r="22" spans="1:19" x14ac:dyDescent="0.25">
      <c r="A22" s="29"/>
      <c r="B22" s="30"/>
      <c r="C22" s="31"/>
      <c r="D22" s="2">
        <f t="shared" si="2"/>
        <v>0</v>
      </c>
      <c r="E22" s="28"/>
      <c r="F22" s="28"/>
      <c r="G22" s="2">
        <f t="shared" si="3"/>
        <v>0</v>
      </c>
      <c r="H22" s="34"/>
      <c r="I22" s="4">
        <f>G22-(H22*G2)</f>
        <v>0</v>
      </c>
      <c r="J22" s="13" t="s">
        <v>29</v>
      </c>
      <c r="K22" s="17">
        <f>P9</f>
        <v>0</v>
      </c>
      <c r="L22" s="25">
        <f t="shared" si="1"/>
        <v>0</v>
      </c>
      <c r="M22" s="35"/>
      <c r="N22" s="31"/>
      <c r="O22" s="36"/>
      <c r="P22" s="31"/>
      <c r="Q22" s="28"/>
      <c r="R22" s="28"/>
      <c r="S22" s="28"/>
    </row>
    <row r="23" spans="1:19" x14ac:dyDescent="0.25">
      <c r="A23" s="29"/>
      <c r="B23" s="30"/>
      <c r="C23" s="31"/>
      <c r="D23" s="2">
        <f t="shared" si="2"/>
        <v>0</v>
      </c>
      <c r="E23" s="28"/>
      <c r="F23" s="28"/>
      <c r="G23" s="2">
        <f t="shared" si="3"/>
        <v>0</v>
      </c>
      <c r="H23" s="34"/>
      <c r="I23" s="4">
        <f>G23-(H23*G2)</f>
        <v>0</v>
      </c>
      <c r="J23" s="13" t="s">
        <v>8</v>
      </c>
      <c r="K23" s="17">
        <f>Q9</f>
        <v>0</v>
      </c>
      <c r="L23" s="25">
        <f t="shared" si="1"/>
        <v>0</v>
      </c>
      <c r="M23" s="35"/>
      <c r="N23" s="31"/>
      <c r="O23" s="36"/>
      <c r="P23" s="31"/>
      <c r="Q23" s="28"/>
      <c r="R23" s="28"/>
      <c r="S23" s="28"/>
    </row>
    <row r="24" spans="1:19" x14ac:dyDescent="0.25">
      <c r="A24" s="29"/>
      <c r="B24" s="30"/>
      <c r="C24" s="31"/>
      <c r="D24" s="2">
        <f t="shared" si="2"/>
        <v>0</v>
      </c>
      <c r="E24" s="28"/>
      <c r="F24" s="28"/>
      <c r="G24" s="2">
        <f t="shared" si="3"/>
        <v>0</v>
      </c>
      <c r="H24" s="34"/>
      <c r="I24" s="4">
        <f>G24-(H24*G2)</f>
        <v>0</v>
      </c>
      <c r="J24" s="11" t="s">
        <v>10</v>
      </c>
      <c r="K24" s="12">
        <f>SUM(K10:K23)</f>
        <v>0</v>
      </c>
      <c r="L24" s="25">
        <f t="shared" si="1"/>
        <v>0</v>
      </c>
      <c r="M24" s="35"/>
      <c r="N24" s="31"/>
      <c r="O24" s="36"/>
      <c r="P24" s="31"/>
      <c r="Q24" s="28"/>
      <c r="R24" s="28"/>
      <c r="S24" s="28"/>
    </row>
    <row r="25" spans="1:19" x14ac:dyDescent="0.25">
      <c r="A25" s="29"/>
      <c r="B25" s="30"/>
      <c r="C25" s="31"/>
      <c r="D25" s="2">
        <f t="shared" si="2"/>
        <v>0</v>
      </c>
      <c r="E25" s="28"/>
      <c r="F25" s="28"/>
      <c r="G25" s="2">
        <f t="shared" si="3"/>
        <v>0</v>
      </c>
      <c r="H25" s="34"/>
      <c r="I25" s="4">
        <f>G25-(H25*G2)</f>
        <v>0</v>
      </c>
      <c r="J25" s="1"/>
      <c r="K25" s="3"/>
      <c r="L25" s="25">
        <f t="shared" si="1"/>
        <v>0</v>
      </c>
      <c r="M25" s="35"/>
      <c r="N25" s="31"/>
      <c r="O25" s="36"/>
      <c r="P25" s="31"/>
      <c r="Q25" s="28"/>
      <c r="R25" s="28"/>
      <c r="S25" s="28"/>
    </row>
    <row r="26" spans="1:19" x14ac:dyDescent="0.25">
      <c r="A26" s="29"/>
      <c r="B26" s="30"/>
      <c r="C26" s="31"/>
      <c r="D26" s="2">
        <f t="shared" si="2"/>
        <v>0</v>
      </c>
      <c r="E26" s="28"/>
      <c r="F26" s="28"/>
      <c r="G26" s="2">
        <f t="shared" si="3"/>
        <v>0</v>
      </c>
      <c r="H26" s="34"/>
      <c r="I26" s="4">
        <f>G26-(H26*G2)</f>
        <v>0</v>
      </c>
      <c r="J26" s="1"/>
      <c r="K26" s="3"/>
      <c r="L26" s="25">
        <f t="shared" si="1"/>
        <v>0</v>
      </c>
      <c r="M26" s="35"/>
      <c r="N26" s="31"/>
      <c r="O26" s="36"/>
      <c r="P26" s="31"/>
      <c r="Q26" s="28"/>
      <c r="R26" s="28"/>
      <c r="S26" s="28"/>
    </row>
    <row r="27" spans="1:19" x14ac:dyDescent="0.25">
      <c r="A27" s="29"/>
      <c r="B27" s="30"/>
      <c r="C27" s="31"/>
      <c r="D27" s="2">
        <f t="shared" si="2"/>
        <v>0</v>
      </c>
      <c r="E27" s="28"/>
      <c r="F27" s="28"/>
      <c r="G27" s="2">
        <f t="shared" si="3"/>
        <v>0</v>
      </c>
      <c r="H27" s="34"/>
      <c r="I27" s="4">
        <f>G27-(H27*G2)</f>
        <v>0</v>
      </c>
      <c r="J27" s="1"/>
      <c r="K27" s="3"/>
      <c r="L27" s="25">
        <f t="shared" si="1"/>
        <v>0</v>
      </c>
      <c r="M27" s="35"/>
      <c r="N27" s="31"/>
      <c r="O27" s="36"/>
      <c r="P27" s="31"/>
      <c r="Q27" s="28"/>
      <c r="R27" s="28"/>
      <c r="S27" s="28"/>
    </row>
    <row r="28" spans="1:19" x14ac:dyDescent="0.25">
      <c r="A28" s="29"/>
      <c r="B28" s="30"/>
      <c r="C28" s="31"/>
      <c r="D28" s="2">
        <f t="shared" si="2"/>
        <v>0</v>
      </c>
      <c r="E28" s="28"/>
      <c r="F28" s="28"/>
      <c r="G28" s="2">
        <f t="shared" si="3"/>
        <v>0</v>
      </c>
      <c r="H28" s="34"/>
      <c r="I28" s="4">
        <f>G28-(H28*G2)</f>
        <v>0</v>
      </c>
      <c r="J28" s="1"/>
      <c r="K28" s="3"/>
      <c r="L28" s="25">
        <f t="shared" si="1"/>
        <v>0</v>
      </c>
      <c r="M28" s="35"/>
      <c r="N28" s="31"/>
      <c r="O28" s="36"/>
      <c r="P28" s="31"/>
      <c r="Q28" s="28"/>
      <c r="R28" s="28"/>
      <c r="S28" s="28"/>
    </row>
    <row r="29" spans="1:19" x14ac:dyDescent="0.25">
      <c r="A29" s="29"/>
      <c r="B29" s="30"/>
      <c r="C29" s="31"/>
      <c r="D29" s="2">
        <f t="shared" si="2"/>
        <v>0</v>
      </c>
      <c r="E29" s="28"/>
      <c r="F29" s="28"/>
      <c r="G29" s="2">
        <f t="shared" si="3"/>
        <v>0</v>
      </c>
      <c r="H29" s="34"/>
      <c r="I29" s="4">
        <f>G29-(H29*G2)</f>
        <v>0</v>
      </c>
      <c r="J29" s="1"/>
      <c r="K29" s="3"/>
      <c r="L29" s="25">
        <f t="shared" si="1"/>
        <v>0</v>
      </c>
      <c r="M29" s="35"/>
      <c r="N29" s="31"/>
      <c r="O29" s="36"/>
      <c r="P29" s="31"/>
      <c r="Q29" s="28"/>
      <c r="R29" s="28"/>
      <c r="S29" s="28"/>
    </row>
    <row r="30" spans="1:19" x14ac:dyDescent="0.25">
      <c r="A30" s="29"/>
      <c r="B30" s="30"/>
      <c r="C30" s="31"/>
      <c r="D30" s="2">
        <f t="shared" si="2"/>
        <v>0</v>
      </c>
      <c r="E30" s="28"/>
      <c r="F30" s="28"/>
      <c r="G30" s="2">
        <f t="shared" si="3"/>
        <v>0</v>
      </c>
      <c r="H30" s="34"/>
      <c r="I30" s="4">
        <f>G30-(H30*G2)</f>
        <v>0</v>
      </c>
      <c r="J30" s="1"/>
      <c r="K30" s="3"/>
      <c r="L30" s="25">
        <f t="shared" si="1"/>
        <v>0</v>
      </c>
      <c r="M30" s="35"/>
      <c r="N30" s="31"/>
      <c r="O30" s="36"/>
      <c r="P30" s="31"/>
      <c r="Q30" s="28"/>
      <c r="R30" s="28"/>
      <c r="S30" s="28"/>
    </row>
    <row r="31" spans="1:19" x14ac:dyDescent="0.25">
      <c r="A31" s="29"/>
      <c r="B31" s="30"/>
      <c r="C31" s="31"/>
      <c r="D31" s="2">
        <f t="shared" si="2"/>
        <v>0</v>
      </c>
      <c r="E31" s="28"/>
      <c r="F31" s="28"/>
      <c r="G31" s="2">
        <f t="shared" si="3"/>
        <v>0</v>
      </c>
      <c r="H31" s="34"/>
      <c r="I31" s="4">
        <f>G31-(H31*G2)</f>
        <v>0</v>
      </c>
      <c r="J31" s="1"/>
      <c r="K31" s="3"/>
      <c r="L31" s="25">
        <f t="shared" si="1"/>
        <v>0</v>
      </c>
      <c r="M31" s="35"/>
      <c r="N31" s="31"/>
      <c r="O31" s="36"/>
      <c r="P31" s="31"/>
      <c r="Q31" s="28"/>
      <c r="R31" s="28"/>
      <c r="S31" s="28"/>
    </row>
    <row r="32" spans="1:19" x14ac:dyDescent="0.25">
      <c r="A32" s="29"/>
      <c r="B32" s="30"/>
      <c r="C32" s="31"/>
      <c r="D32" s="2">
        <f t="shared" si="2"/>
        <v>0</v>
      </c>
      <c r="E32" s="28"/>
      <c r="F32" s="28"/>
      <c r="G32" s="2">
        <f t="shared" si="3"/>
        <v>0</v>
      </c>
      <c r="H32" s="34"/>
      <c r="I32" s="4">
        <f>G32-(H32*G2)</f>
        <v>0</v>
      </c>
      <c r="J32" s="1"/>
      <c r="K32" s="3"/>
      <c r="L32" s="25">
        <f t="shared" si="1"/>
        <v>0</v>
      </c>
      <c r="M32" s="35"/>
      <c r="N32" s="31"/>
      <c r="O32" s="36"/>
      <c r="P32" s="31"/>
      <c r="Q32" s="28"/>
      <c r="R32" s="28"/>
      <c r="S32" s="28"/>
    </row>
    <row r="33" spans="1:19" x14ac:dyDescent="0.25">
      <c r="A33" s="29"/>
      <c r="B33" s="30"/>
      <c r="C33" s="31"/>
      <c r="D33" s="2">
        <f t="shared" si="2"/>
        <v>0</v>
      </c>
      <c r="E33" s="28"/>
      <c r="F33" s="28"/>
      <c r="G33" s="2">
        <f t="shared" si="3"/>
        <v>0</v>
      </c>
      <c r="H33" s="34"/>
      <c r="I33" s="4">
        <f>G33-(H33*G2)</f>
        <v>0</v>
      </c>
      <c r="J33" s="1"/>
      <c r="K33" s="3"/>
      <c r="L33" s="25">
        <f t="shared" si="1"/>
        <v>0</v>
      </c>
      <c r="M33" s="35"/>
      <c r="N33" s="31"/>
      <c r="O33" s="36"/>
      <c r="P33" s="31"/>
      <c r="Q33" s="28"/>
      <c r="R33" s="28"/>
      <c r="S33" s="28"/>
    </row>
    <row r="34" spans="1:19" x14ac:dyDescent="0.25">
      <c r="A34" s="29"/>
      <c r="B34" s="30"/>
      <c r="C34" s="31"/>
      <c r="D34" s="2">
        <f t="shared" si="2"/>
        <v>0</v>
      </c>
      <c r="E34" s="28"/>
      <c r="F34" s="28"/>
      <c r="G34" s="2">
        <f t="shared" si="3"/>
        <v>0</v>
      </c>
      <c r="H34" s="34"/>
      <c r="I34" s="4">
        <f>G34-(H34*G2)</f>
        <v>0</v>
      </c>
      <c r="J34" s="1"/>
      <c r="K34" s="3"/>
      <c r="L34" s="25">
        <f t="shared" si="1"/>
        <v>0</v>
      </c>
      <c r="M34" s="35"/>
      <c r="N34" s="31"/>
      <c r="O34" s="36"/>
      <c r="P34" s="31"/>
      <c r="Q34" s="28"/>
      <c r="R34" s="28"/>
      <c r="S34" s="28"/>
    </row>
    <row r="35" spans="1:19" x14ac:dyDescent="0.25">
      <c r="A35" s="29"/>
      <c r="B35" s="30"/>
      <c r="C35" s="31"/>
      <c r="D35" s="2">
        <f t="shared" si="2"/>
        <v>0</v>
      </c>
      <c r="E35" s="28"/>
      <c r="F35" s="28"/>
      <c r="G35" s="2">
        <f t="shared" si="3"/>
        <v>0</v>
      </c>
      <c r="H35" s="34"/>
      <c r="I35" s="4">
        <f>G35-(H35*G2)</f>
        <v>0</v>
      </c>
      <c r="J35" s="1"/>
      <c r="K35" s="3"/>
      <c r="L35" s="25">
        <f t="shared" si="1"/>
        <v>0</v>
      </c>
      <c r="M35" s="35"/>
      <c r="N35" s="31"/>
      <c r="O35" s="36"/>
      <c r="P35" s="31"/>
      <c r="Q35" s="28"/>
      <c r="R35" s="28"/>
      <c r="S35" s="28"/>
    </row>
    <row r="36" spans="1:19" x14ac:dyDescent="0.25">
      <c r="A36" s="29"/>
      <c r="B36" s="30"/>
      <c r="C36" s="31"/>
      <c r="D36" s="2">
        <f t="shared" si="2"/>
        <v>0</v>
      </c>
      <c r="E36" s="28"/>
      <c r="F36" s="28"/>
      <c r="G36" s="2">
        <f t="shared" si="3"/>
        <v>0</v>
      </c>
      <c r="H36" s="34"/>
      <c r="I36" s="4">
        <f>G36-(H36*G2)</f>
        <v>0</v>
      </c>
      <c r="J36" s="1"/>
      <c r="K36" s="3"/>
      <c r="L36" s="25">
        <f t="shared" si="1"/>
        <v>0</v>
      </c>
      <c r="M36" s="35"/>
      <c r="N36" s="31"/>
      <c r="O36" s="36"/>
      <c r="P36" s="31"/>
      <c r="Q36" s="28"/>
      <c r="R36" s="28"/>
      <c r="S36" s="28"/>
    </row>
    <row r="37" spans="1:19" x14ac:dyDescent="0.25">
      <c r="A37" s="29"/>
      <c r="B37" s="30"/>
      <c r="C37" s="31"/>
      <c r="D37" s="2">
        <f t="shared" si="2"/>
        <v>0</v>
      </c>
      <c r="E37" s="28"/>
      <c r="F37" s="28"/>
      <c r="G37" s="2">
        <f t="shared" si="3"/>
        <v>0</v>
      </c>
      <c r="H37" s="34"/>
      <c r="I37" s="4">
        <f>G37-(H37*G2)</f>
        <v>0</v>
      </c>
      <c r="J37" s="1"/>
      <c r="K37" s="3"/>
      <c r="L37" s="25">
        <f t="shared" si="1"/>
        <v>0</v>
      </c>
      <c r="M37" s="35"/>
      <c r="N37" s="31"/>
      <c r="O37" s="36"/>
      <c r="P37" s="31"/>
      <c r="Q37" s="28"/>
      <c r="R37" s="28"/>
      <c r="S37" s="28"/>
    </row>
    <row r="38" spans="1:19" x14ac:dyDescent="0.25">
      <c r="A38" s="29"/>
      <c r="B38" s="30"/>
      <c r="C38" s="31"/>
      <c r="D38" s="2">
        <f t="shared" si="2"/>
        <v>0</v>
      </c>
      <c r="E38" s="28"/>
      <c r="F38" s="28"/>
      <c r="G38" s="2">
        <f t="shared" si="3"/>
        <v>0</v>
      </c>
      <c r="H38" s="34"/>
      <c r="I38" s="4">
        <f>G38-(H38*G2)</f>
        <v>0</v>
      </c>
      <c r="J38" s="1"/>
      <c r="K38" s="3"/>
      <c r="L38" s="25">
        <f t="shared" si="1"/>
        <v>0</v>
      </c>
      <c r="M38" s="35"/>
      <c r="N38" s="31"/>
      <c r="O38" s="36"/>
      <c r="P38" s="31"/>
      <c r="Q38" s="28"/>
      <c r="R38" s="28"/>
      <c r="S38" s="28"/>
    </row>
    <row r="39" spans="1:19" x14ac:dyDescent="0.25">
      <c r="A39" s="29"/>
      <c r="B39" s="30"/>
      <c r="C39" s="31"/>
      <c r="D39" s="2">
        <f t="shared" si="2"/>
        <v>0</v>
      </c>
      <c r="E39" s="28"/>
      <c r="F39" s="28"/>
      <c r="G39" s="2">
        <f t="shared" si="3"/>
        <v>0</v>
      </c>
      <c r="H39" s="34"/>
      <c r="I39" s="4">
        <f>G39-(H39*G2)</f>
        <v>0</v>
      </c>
      <c r="J39" s="1"/>
      <c r="K39" s="3"/>
      <c r="L39" s="25">
        <f t="shared" si="1"/>
        <v>0</v>
      </c>
      <c r="M39" s="35"/>
      <c r="N39" s="31"/>
      <c r="O39" s="36"/>
      <c r="P39" s="31"/>
      <c r="Q39" s="28"/>
      <c r="R39" s="28"/>
      <c r="S39" s="28"/>
    </row>
    <row r="40" spans="1:19" x14ac:dyDescent="0.25">
      <c r="A40" s="29"/>
      <c r="B40" s="30"/>
      <c r="C40" s="31"/>
      <c r="D40" s="2">
        <f t="shared" si="2"/>
        <v>0</v>
      </c>
      <c r="E40" s="28"/>
      <c r="F40" s="28"/>
      <c r="G40" s="2">
        <f t="shared" si="3"/>
        <v>0</v>
      </c>
      <c r="H40" s="34"/>
      <c r="I40" s="4">
        <f>G40-(H40*G2)</f>
        <v>0</v>
      </c>
      <c r="J40" s="1"/>
      <c r="K40" s="3"/>
      <c r="L40" s="25">
        <f t="shared" si="1"/>
        <v>0</v>
      </c>
      <c r="M40" s="35"/>
      <c r="N40" s="31"/>
      <c r="O40" s="36"/>
      <c r="P40" s="31"/>
      <c r="Q40" s="28"/>
      <c r="R40" s="28"/>
      <c r="S40" s="28"/>
    </row>
    <row r="41" spans="1:19" x14ac:dyDescent="0.25">
      <c r="A41" s="29"/>
      <c r="B41" s="30"/>
      <c r="C41" s="31"/>
      <c r="D41" s="2">
        <f t="shared" si="2"/>
        <v>0</v>
      </c>
      <c r="E41" s="28"/>
      <c r="F41" s="28"/>
      <c r="G41" s="2">
        <f t="shared" si="3"/>
        <v>0</v>
      </c>
      <c r="H41" s="34"/>
      <c r="I41" s="4">
        <f>G41-(H41*G2)</f>
        <v>0</v>
      </c>
      <c r="J41" s="1"/>
      <c r="K41" s="3"/>
      <c r="L41" s="25">
        <f t="shared" si="1"/>
        <v>0</v>
      </c>
      <c r="M41" s="35"/>
      <c r="N41" s="31"/>
      <c r="O41" s="36"/>
      <c r="P41" s="31"/>
      <c r="Q41" s="28"/>
      <c r="R41" s="28"/>
      <c r="S41" s="28"/>
    </row>
    <row r="42" spans="1:19" x14ac:dyDescent="0.25">
      <c r="A42" s="29"/>
      <c r="B42" s="30"/>
      <c r="C42" s="31"/>
      <c r="D42" s="2">
        <f t="shared" si="2"/>
        <v>0</v>
      </c>
      <c r="E42" s="28"/>
      <c r="F42" s="28"/>
      <c r="G42" s="2">
        <f t="shared" si="3"/>
        <v>0</v>
      </c>
      <c r="H42" s="34"/>
      <c r="I42" s="4">
        <f>G42-(H42*G2)</f>
        <v>0</v>
      </c>
      <c r="J42" s="1"/>
      <c r="K42" s="3"/>
      <c r="L42" s="25">
        <f t="shared" si="1"/>
        <v>0</v>
      </c>
      <c r="M42" s="35"/>
      <c r="N42" s="31"/>
      <c r="O42" s="36"/>
      <c r="P42" s="31"/>
      <c r="Q42" s="28"/>
      <c r="R42" s="28"/>
      <c r="S42" s="28"/>
    </row>
    <row r="43" spans="1:19" x14ac:dyDescent="0.25">
      <c r="A43" s="29"/>
      <c r="B43" s="30"/>
      <c r="C43" s="31"/>
      <c r="D43" s="2">
        <f t="shared" si="2"/>
        <v>0</v>
      </c>
      <c r="E43" s="28"/>
      <c r="F43" s="28"/>
      <c r="G43" s="2">
        <f t="shared" si="3"/>
        <v>0</v>
      </c>
      <c r="H43" s="34"/>
      <c r="I43" s="4">
        <f>G43-(H43*G2)</f>
        <v>0</v>
      </c>
      <c r="J43" s="1"/>
      <c r="K43" s="3"/>
      <c r="L43" s="25">
        <f t="shared" si="1"/>
        <v>0</v>
      </c>
      <c r="M43" s="35"/>
      <c r="N43" s="31"/>
      <c r="O43" s="36"/>
      <c r="P43" s="31"/>
      <c r="Q43" s="28"/>
      <c r="R43" s="28"/>
      <c r="S43" s="28"/>
    </row>
    <row r="44" spans="1:19" x14ac:dyDescent="0.25">
      <c r="A44" s="29"/>
      <c r="B44" s="30"/>
      <c r="C44" s="31"/>
      <c r="D44" s="2">
        <f t="shared" si="2"/>
        <v>0</v>
      </c>
      <c r="E44" s="28"/>
      <c r="F44" s="28"/>
      <c r="G44" s="2">
        <f t="shared" si="3"/>
        <v>0</v>
      </c>
      <c r="H44" s="34"/>
      <c r="I44" s="4">
        <f>G44-(H44*G2)</f>
        <v>0</v>
      </c>
      <c r="J44" s="1"/>
      <c r="K44" s="3"/>
      <c r="L44" s="25">
        <f t="shared" si="1"/>
        <v>0</v>
      </c>
      <c r="M44" s="35"/>
      <c r="N44" s="31"/>
      <c r="O44" s="36"/>
      <c r="P44" s="31"/>
      <c r="Q44" s="28"/>
      <c r="R44" s="28"/>
      <c r="S44" s="28"/>
    </row>
    <row r="45" spans="1:19" x14ac:dyDescent="0.25">
      <c r="A45" s="29"/>
      <c r="B45" s="30"/>
      <c r="C45" s="31"/>
      <c r="D45" s="2">
        <f t="shared" si="2"/>
        <v>0</v>
      </c>
      <c r="E45" s="28"/>
      <c r="F45" s="28"/>
      <c r="G45" s="2">
        <f t="shared" si="3"/>
        <v>0</v>
      </c>
      <c r="H45" s="34"/>
      <c r="I45" s="4">
        <f>G45-(H45*G2)</f>
        <v>0</v>
      </c>
      <c r="J45" s="1"/>
      <c r="K45" s="1"/>
      <c r="L45" s="25">
        <f t="shared" si="1"/>
        <v>0</v>
      </c>
      <c r="M45" s="35"/>
      <c r="N45" s="31"/>
      <c r="O45" s="36"/>
      <c r="P45" s="31"/>
      <c r="Q45" s="28"/>
      <c r="R45" s="28"/>
      <c r="S45" s="28"/>
    </row>
    <row r="46" spans="1:19" x14ac:dyDescent="0.25">
      <c r="A46" s="29"/>
      <c r="B46" s="30"/>
      <c r="C46" s="31"/>
      <c r="D46" s="2">
        <f t="shared" si="2"/>
        <v>0</v>
      </c>
      <c r="E46" s="28"/>
      <c r="F46" s="28"/>
      <c r="G46" s="2">
        <f t="shared" si="3"/>
        <v>0</v>
      </c>
      <c r="H46" s="34"/>
      <c r="I46" s="4">
        <f>G46-(H46*G2)</f>
        <v>0</v>
      </c>
      <c r="K46" s="1"/>
      <c r="L46" s="25">
        <f t="shared" si="1"/>
        <v>0</v>
      </c>
      <c r="M46" s="35"/>
      <c r="N46" s="31"/>
      <c r="O46" s="36"/>
      <c r="P46" s="31"/>
      <c r="Q46" s="28"/>
      <c r="R46" s="28"/>
      <c r="S46" s="28"/>
    </row>
    <row r="47" spans="1:19" x14ac:dyDescent="0.25">
      <c r="I47" s="5"/>
    </row>
    <row r="48" spans="1:19" ht="30" customHeight="1" x14ac:dyDescent="0.25"/>
    <row r="49" spans="4:4" x14ac:dyDescent="0.25">
      <c r="D49" s="1"/>
    </row>
  </sheetData>
  <sheetProtection algorithmName="SHA-512" hashValue="HyuL87fDiCflY0bBqNQyeWtKuW1VGr+nhJsXRC+sOUvYbu6pxnTxrnFpxJGN72Of07w3jRZhJXnDJzY/lF35xw==" saltValue="BY4e/tGkXCfQd+J3fcHMzw==" spinCount="100000" sheet="1" objects="1" scenarios="1" formatCells="0" formatColumns="0" formatRows="0" insertColumns="0" insertRows="0" deleteColumns="0" deleteRows="0"/>
  <mergeCells count="15">
    <mergeCell ref="A6:I6"/>
    <mergeCell ref="J6:R6"/>
    <mergeCell ref="Q7:R7"/>
    <mergeCell ref="A8:R8"/>
    <mergeCell ref="Q9:R9"/>
    <mergeCell ref="A1:D1"/>
    <mergeCell ref="F1:G1"/>
    <mergeCell ref="H1:K1"/>
    <mergeCell ref="E2:E5"/>
    <mergeCell ref="L2:L3"/>
    <mergeCell ref="M2:M3"/>
    <mergeCell ref="J4:J5"/>
    <mergeCell ref="K4:K5"/>
    <mergeCell ref="L4:L5"/>
    <mergeCell ref="M4:M5"/>
  </mergeCells>
  <conditionalFormatting sqref="L2:M2">
    <cfRule type="cellIs" dxfId="8" priority="3" operator="lessThan">
      <formula>0</formula>
    </cfRule>
  </conditionalFormatting>
  <conditionalFormatting sqref="L2">
    <cfRule type="cellIs" dxfId="7" priority="2" operator="equal">
      <formula>"Actual loss"</formula>
    </cfRule>
  </conditionalFormatting>
  <conditionalFormatting sqref="I10:I46">
    <cfRule type="cellIs" dxfId="6" priority="1" operator="lessThan">
      <formula>0</formula>
    </cfRule>
  </conditionalFormatting>
  <pageMargins left="0.7" right="0.7" top="0.75" bottom="0.75" header="0.3" footer="0.3"/>
  <pageSetup orientation="portrait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49"/>
  <sheetViews>
    <sheetView showGridLines="0" zoomScale="90" zoomScaleNormal="90" workbookViewId="0">
      <pane ySplit="9" topLeftCell="A12" activePane="bottomLeft" state="frozen"/>
      <selection pane="bottomLeft" activeCell="K18" sqref="K18"/>
    </sheetView>
  </sheetViews>
  <sheetFormatPr defaultRowHeight="15" x14ac:dyDescent="0.25"/>
  <cols>
    <col min="1" max="1" width="13" customWidth="1"/>
    <col min="2" max="2" width="14.7109375" customWidth="1"/>
    <col min="3" max="3" width="13.140625" customWidth="1"/>
    <col min="4" max="4" width="13.42578125" customWidth="1"/>
    <col min="5" max="5" width="15.85546875" customWidth="1"/>
    <col min="6" max="6" width="13.42578125" customWidth="1"/>
    <col min="7" max="7" width="14.28515625" customWidth="1"/>
    <col min="8" max="8" width="13.28515625" customWidth="1"/>
    <col min="9" max="9" width="14.85546875" customWidth="1"/>
    <col min="10" max="10" width="21" customWidth="1"/>
    <col min="11" max="11" width="13.42578125" customWidth="1"/>
    <col min="12" max="13" width="13.85546875" customWidth="1"/>
    <col min="14" max="14" width="12.42578125" customWidth="1"/>
    <col min="15" max="15" width="0" hidden="1" customWidth="1"/>
    <col min="16" max="16" width="12.140625" customWidth="1"/>
    <col min="17" max="18" width="11.5703125" customWidth="1"/>
    <col min="19" max="19" width="36.28515625" customWidth="1"/>
  </cols>
  <sheetData>
    <row r="1" spans="1:19" ht="19.5" thickBot="1" x14ac:dyDescent="0.3">
      <c r="A1" s="118" t="s">
        <v>39</v>
      </c>
      <c r="B1" s="119"/>
      <c r="C1" s="120"/>
      <c r="D1" s="121"/>
      <c r="E1" s="38"/>
      <c r="F1" s="122" t="s">
        <v>45</v>
      </c>
      <c r="G1" s="123"/>
      <c r="H1" s="127" t="s">
        <v>46</v>
      </c>
      <c r="I1" s="128"/>
      <c r="J1" s="129"/>
      <c r="K1" s="130"/>
      <c r="L1" s="38"/>
      <c r="M1" s="10"/>
      <c r="N1" s="10"/>
      <c r="O1" s="10"/>
      <c r="P1" s="10"/>
      <c r="Q1" s="10"/>
      <c r="R1" s="10"/>
    </row>
    <row r="2" spans="1:19" ht="26.25" customHeight="1" thickTop="1" x14ac:dyDescent="0.25">
      <c r="A2" s="50" t="s">
        <v>14</v>
      </c>
      <c r="B2" s="51">
        <v>1</v>
      </c>
      <c r="C2" s="55" t="s">
        <v>49</v>
      </c>
      <c r="D2" s="78">
        <v>0</v>
      </c>
      <c r="E2" s="124" t="s">
        <v>40</v>
      </c>
      <c r="F2" s="59" t="s">
        <v>52</v>
      </c>
      <c r="G2" s="60">
        <f>IF(H9&gt;0,(IF(I4&gt;G4,(M4/I4),(M4/G4))),0)</f>
        <v>0</v>
      </c>
      <c r="H2" s="67" t="s">
        <v>41</v>
      </c>
      <c r="I2" s="68">
        <f>IF(H9&gt;0,K4/H9,0)</f>
        <v>0</v>
      </c>
      <c r="J2" s="74" t="s">
        <v>55</v>
      </c>
      <c r="K2" s="75">
        <f>IF(K3&gt;0,K3/H9,0)</f>
        <v>0</v>
      </c>
      <c r="L2" s="114" t="str">
        <f>IF(M2&lt;0,"Actual Loss","Actual Profit")</f>
        <v>Actual Profit</v>
      </c>
      <c r="M2" s="116">
        <f>K3-K4</f>
        <v>0</v>
      </c>
    </row>
    <row r="3" spans="1:19" ht="27" customHeight="1" thickBot="1" x14ac:dyDescent="0.3">
      <c r="A3" s="52" t="s">
        <v>31</v>
      </c>
      <c r="B3" s="53">
        <v>0.65</v>
      </c>
      <c r="C3" s="56" t="s">
        <v>3</v>
      </c>
      <c r="D3" s="85">
        <v>0</v>
      </c>
      <c r="E3" s="125"/>
      <c r="F3" s="61" t="s">
        <v>42</v>
      </c>
      <c r="G3" s="62">
        <v>0</v>
      </c>
      <c r="H3" s="69" t="s">
        <v>42</v>
      </c>
      <c r="I3" s="70">
        <f>IF(AND(N9&gt;0,M9&gt;0),N9/M9,0)</f>
        <v>0</v>
      </c>
      <c r="J3" s="76" t="s">
        <v>78</v>
      </c>
      <c r="K3" s="77">
        <f>SUM(G10:G46)</f>
        <v>0</v>
      </c>
      <c r="L3" s="115"/>
      <c r="M3" s="117"/>
    </row>
    <row r="4" spans="1:19" ht="44.25" customHeight="1" thickTop="1" x14ac:dyDescent="0.25">
      <c r="A4" s="52" t="s">
        <v>47</v>
      </c>
      <c r="B4" s="53">
        <v>0</v>
      </c>
      <c r="C4" s="57" t="s">
        <v>50</v>
      </c>
      <c r="D4" s="85">
        <v>0</v>
      </c>
      <c r="E4" s="125"/>
      <c r="F4" s="63" t="s">
        <v>53</v>
      </c>
      <c r="G4" s="64">
        <v>0</v>
      </c>
      <c r="H4" s="69" t="s">
        <v>43</v>
      </c>
      <c r="I4" s="71">
        <f>SUM(H10:H46)</f>
        <v>0</v>
      </c>
      <c r="J4" s="131" t="s">
        <v>22</v>
      </c>
      <c r="K4" s="132">
        <f>K24</f>
        <v>0</v>
      </c>
      <c r="L4" s="110" t="s">
        <v>107</v>
      </c>
      <c r="M4" s="112">
        <f>IF(G3&gt;0,(IF(K20&lt;((G4/G5)*G3),(K4-K21)+((G4/G5)*G3),K4)),0)</f>
        <v>0</v>
      </c>
    </row>
    <row r="5" spans="1:19" ht="30" customHeight="1" thickBot="1" x14ac:dyDescent="0.3">
      <c r="A5" s="54" t="s">
        <v>48</v>
      </c>
      <c r="B5" s="87"/>
      <c r="C5" s="58" t="s">
        <v>51</v>
      </c>
      <c r="D5" s="86"/>
      <c r="E5" s="126"/>
      <c r="F5" s="65" t="s">
        <v>44</v>
      </c>
      <c r="G5" s="66">
        <v>0</v>
      </c>
      <c r="H5" s="72" t="s">
        <v>54</v>
      </c>
      <c r="I5" s="73">
        <f>IF(M9&gt;0,I4/M9,0)</f>
        <v>0</v>
      </c>
      <c r="J5" s="115"/>
      <c r="K5" s="117"/>
      <c r="L5" s="111"/>
      <c r="M5" s="133"/>
    </row>
    <row r="6" spans="1:19" s="38" customFormat="1" ht="26.25" customHeight="1" thickTop="1" thickBot="1" x14ac:dyDescent="0.3">
      <c r="A6" s="100" t="s">
        <v>18</v>
      </c>
      <c r="B6" s="101"/>
      <c r="C6" s="101"/>
      <c r="D6" s="101"/>
      <c r="E6" s="101"/>
      <c r="F6" s="101"/>
      <c r="G6" s="101"/>
      <c r="H6" s="101"/>
      <c r="I6" s="102"/>
      <c r="J6" s="105" t="s">
        <v>2</v>
      </c>
      <c r="K6" s="105"/>
      <c r="L6" s="105"/>
      <c r="M6" s="105"/>
      <c r="N6" s="105"/>
      <c r="O6" s="105"/>
      <c r="P6" s="105"/>
      <c r="Q6" s="105"/>
      <c r="R6" s="134"/>
      <c r="S6" s="41"/>
    </row>
    <row r="7" spans="1:19" ht="30" customHeight="1" thickBot="1" x14ac:dyDescent="0.3">
      <c r="A7" s="48" t="s">
        <v>0</v>
      </c>
      <c r="B7" s="48" t="s">
        <v>1</v>
      </c>
      <c r="C7" s="48" t="s">
        <v>32</v>
      </c>
      <c r="D7" s="48" t="s">
        <v>5</v>
      </c>
      <c r="E7" s="48" t="s">
        <v>20</v>
      </c>
      <c r="F7" s="48" t="s">
        <v>15</v>
      </c>
      <c r="G7" s="48" t="s">
        <v>33</v>
      </c>
      <c r="H7" s="48" t="s">
        <v>17</v>
      </c>
      <c r="I7" s="48" t="s">
        <v>23</v>
      </c>
      <c r="J7" s="96" t="s">
        <v>12</v>
      </c>
      <c r="K7" s="97" t="s">
        <v>38</v>
      </c>
      <c r="L7" s="39" t="s">
        <v>3</v>
      </c>
      <c r="M7" s="39" t="s">
        <v>36</v>
      </c>
      <c r="N7" s="39" t="s">
        <v>11</v>
      </c>
      <c r="O7" s="40" t="s">
        <v>13</v>
      </c>
      <c r="P7" s="41" t="s">
        <v>29</v>
      </c>
      <c r="Q7" s="103" t="s">
        <v>56</v>
      </c>
      <c r="R7" s="104"/>
      <c r="S7" s="83" t="s">
        <v>58</v>
      </c>
    </row>
    <row r="8" spans="1:19" s="42" customFormat="1" ht="21.75" customHeight="1" thickBot="1" x14ac:dyDescent="0.3">
      <c r="A8" s="106" t="s">
        <v>37</v>
      </c>
      <c r="B8" s="107"/>
      <c r="C8" s="107"/>
      <c r="D8" s="107"/>
      <c r="E8" s="107"/>
      <c r="F8" s="107"/>
      <c r="G8" s="107"/>
      <c r="H8" s="107"/>
      <c r="I8" s="107"/>
      <c r="J8" s="108"/>
      <c r="K8" s="108"/>
      <c r="L8" s="108"/>
      <c r="M8" s="108"/>
      <c r="N8" s="108"/>
      <c r="O8" s="108"/>
      <c r="P8" s="108"/>
      <c r="Q8" s="108"/>
      <c r="R8" s="109"/>
      <c r="S8" s="82"/>
    </row>
    <row r="9" spans="1:19" s="38" customFormat="1" ht="18.75" customHeight="1" thickBot="1" x14ac:dyDescent="0.3">
      <c r="A9" s="43"/>
      <c r="B9" s="44"/>
      <c r="C9" s="49">
        <f t="shared" ref="C9:I9" si="0">SUM(C10:C46)</f>
        <v>0</v>
      </c>
      <c r="D9" s="49">
        <f t="shared" si="0"/>
        <v>0</v>
      </c>
      <c r="E9" s="49">
        <f t="shared" si="0"/>
        <v>0</v>
      </c>
      <c r="F9" s="49">
        <f t="shared" si="0"/>
        <v>0</v>
      </c>
      <c r="G9" s="49">
        <f t="shared" si="0"/>
        <v>0</v>
      </c>
      <c r="H9" s="46">
        <f t="shared" si="0"/>
        <v>0</v>
      </c>
      <c r="I9" s="49">
        <f t="shared" si="0"/>
        <v>0</v>
      </c>
      <c r="J9" s="44"/>
      <c r="K9" s="49">
        <f>SUM(K10:K23)</f>
        <v>0</v>
      </c>
      <c r="L9" s="49">
        <f>SUM(L10:L46)</f>
        <v>0</v>
      </c>
      <c r="M9" s="47">
        <f>SUM(M10:M46)</f>
        <v>0</v>
      </c>
      <c r="N9" s="49">
        <f>SUM(N10:N46)</f>
        <v>0</v>
      </c>
      <c r="O9" s="49">
        <f>SUM(O10:O46)</f>
        <v>0</v>
      </c>
      <c r="P9" s="49">
        <f>SUM(P10:P46)</f>
        <v>0</v>
      </c>
      <c r="Q9" s="98">
        <f>SUM(Q10:R46)</f>
        <v>0</v>
      </c>
      <c r="R9" s="99"/>
      <c r="S9" s="82"/>
    </row>
    <row r="10" spans="1:19" x14ac:dyDescent="0.25">
      <c r="A10" s="26"/>
      <c r="B10" s="27"/>
      <c r="C10" s="28"/>
      <c r="D10" s="22">
        <f>IF(AND(Bought_Trailer&lt;A10,Bought_Trailer&lt;&gt;""),((C10*$B$2)*($B$3+$B$4)),(C10*$B$2)*$B$3)</f>
        <v>0</v>
      </c>
      <c r="E10" s="28"/>
      <c r="F10" s="28"/>
      <c r="G10" s="22">
        <f>D10+E10+F10</f>
        <v>0</v>
      </c>
      <c r="H10" s="32"/>
      <c r="I10" s="23">
        <f>G10-(H10*G2)</f>
        <v>0</v>
      </c>
      <c r="J10" s="24" t="s">
        <v>19</v>
      </c>
      <c r="K10" s="28"/>
      <c r="L10" s="25">
        <f t="shared" ref="L10:L46" si="1">IF(AND(Date_Changed_Maint_Fund&lt;=A10,Date_Changed_Maint_Fund&lt;&gt;""),($D$4*C10),($D$3*C10))</f>
        <v>0</v>
      </c>
      <c r="M10" s="35"/>
      <c r="N10" s="28"/>
      <c r="O10" s="37"/>
      <c r="P10" s="28"/>
      <c r="Q10" s="28"/>
      <c r="R10" s="28"/>
      <c r="S10" s="31"/>
    </row>
    <row r="11" spans="1:19" x14ac:dyDescent="0.25">
      <c r="A11" s="29"/>
      <c r="B11" s="30"/>
      <c r="C11" s="28"/>
      <c r="D11" s="2">
        <f>IF(AND(Bought_Trailer&lt;A11,Bought_Trailer&lt;&gt;""),((C11*$B$2)*($B$3+$B$4)),(C11*$B$2)*$B$3)</f>
        <v>0</v>
      </c>
      <c r="E11" s="28"/>
      <c r="F11" s="28"/>
      <c r="G11" s="2">
        <f>D11+E11+F11</f>
        <v>0</v>
      </c>
      <c r="H11" s="33"/>
      <c r="I11" s="4">
        <f>G11-(H11*G2)</f>
        <v>0</v>
      </c>
      <c r="J11" s="13" t="s">
        <v>34</v>
      </c>
      <c r="K11" s="31"/>
      <c r="L11" s="25">
        <f t="shared" si="1"/>
        <v>0</v>
      </c>
      <c r="M11" s="35"/>
      <c r="N11" s="31"/>
      <c r="O11" s="36"/>
      <c r="P11" s="28"/>
      <c r="Q11" s="28"/>
      <c r="R11" s="28"/>
      <c r="S11" s="28"/>
    </row>
    <row r="12" spans="1:19" x14ac:dyDescent="0.25">
      <c r="A12" s="29"/>
      <c r="B12" s="30"/>
      <c r="C12" s="28"/>
      <c r="D12" s="2">
        <f t="shared" ref="D12:D46" si="2">IF(Bought_Trailer&lt;A12,((C12*$B$2)*($B$3+$B$4)),(C12*$B$2)*$B$3)</f>
        <v>0</v>
      </c>
      <c r="E12" s="28"/>
      <c r="F12" s="28"/>
      <c r="G12" s="2">
        <f>D12+E12+F12</f>
        <v>0</v>
      </c>
      <c r="H12" s="34"/>
      <c r="I12" s="4">
        <f>G12-(H12*G2)</f>
        <v>0</v>
      </c>
      <c r="J12" s="14" t="s">
        <v>24</v>
      </c>
      <c r="K12" s="31"/>
      <c r="L12" s="25">
        <f t="shared" si="1"/>
        <v>0</v>
      </c>
      <c r="M12" s="35"/>
      <c r="N12" s="31"/>
      <c r="O12" s="36"/>
      <c r="P12" s="28"/>
      <c r="Q12" s="28"/>
      <c r="R12" s="28"/>
      <c r="S12" s="28"/>
    </row>
    <row r="13" spans="1:19" ht="30" x14ac:dyDescent="0.25">
      <c r="A13" s="29"/>
      <c r="B13" s="30"/>
      <c r="C13" s="28"/>
      <c r="D13" s="2">
        <f t="shared" si="2"/>
        <v>0</v>
      </c>
      <c r="E13" s="28"/>
      <c r="F13" s="28"/>
      <c r="G13" s="2">
        <f>D13+E13+F13</f>
        <v>0</v>
      </c>
      <c r="H13" s="34"/>
      <c r="I13" s="4">
        <f>G13-(H13*G2)</f>
        <v>0</v>
      </c>
      <c r="J13" s="15" t="s">
        <v>25</v>
      </c>
      <c r="K13" s="31"/>
      <c r="L13" s="25">
        <f t="shared" si="1"/>
        <v>0</v>
      </c>
      <c r="M13" s="35"/>
      <c r="N13" s="31"/>
      <c r="O13" s="36"/>
      <c r="P13" s="31"/>
      <c r="Q13" s="28"/>
      <c r="R13" s="31"/>
      <c r="S13" s="28"/>
    </row>
    <row r="14" spans="1:19" ht="30" customHeight="1" x14ac:dyDescent="0.25">
      <c r="A14" s="29"/>
      <c r="B14" s="30"/>
      <c r="C14" s="28"/>
      <c r="D14" s="2">
        <f t="shared" si="2"/>
        <v>0</v>
      </c>
      <c r="E14" s="28"/>
      <c r="F14" s="28"/>
      <c r="G14" s="2">
        <f t="shared" ref="G14:G46" si="3">D14+E14+F14</f>
        <v>0</v>
      </c>
      <c r="H14" s="34"/>
      <c r="I14" s="4">
        <f>G14-(H14*G2)</f>
        <v>0</v>
      </c>
      <c r="J14" s="14" t="s">
        <v>27</v>
      </c>
      <c r="K14" s="31"/>
      <c r="L14" s="25">
        <f t="shared" si="1"/>
        <v>0</v>
      </c>
      <c r="M14" s="35"/>
      <c r="N14" s="31"/>
      <c r="O14" s="36"/>
      <c r="P14" s="31"/>
      <c r="Q14" s="28"/>
      <c r="R14" s="28"/>
      <c r="S14" s="28"/>
    </row>
    <row r="15" spans="1:19" ht="30" x14ac:dyDescent="0.25">
      <c r="A15" s="29"/>
      <c r="B15" s="30"/>
      <c r="C15" s="28"/>
      <c r="D15" s="2">
        <f t="shared" si="2"/>
        <v>0</v>
      </c>
      <c r="E15" s="28"/>
      <c r="F15" s="28"/>
      <c r="G15" s="2">
        <f t="shared" si="3"/>
        <v>0</v>
      </c>
      <c r="H15" s="34"/>
      <c r="I15" s="4">
        <f>G15-(H15*G2)</f>
        <v>0</v>
      </c>
      <c r="J15" s="14" t="s">
        <v>26</v>
      </c>
      <c r="K15" s="31"/>
      <c r="L15" s="25">
        <f t="shared" si="1"/>
        <v>0</v>
      </c>
      <c r="M15" s="35"/>
      <c r="N15" s="31"/>
      <c r="O15" s="36"/>
      <c r="P15" s="31"/>
      <c r="Q15" s="28"/>
      <c r="R15" s="28"/>
      <c r="S15" s="28"/>
    </row>
    <row r="16" spans="1:19" x14ac:dyDescent="0.25">
      <c r="A16" s="29"/>
      <c r="B16" s="30"/>
      <c r="C16" s="28"/>
      <c r="D16" s="2">
        <f t="shared" si="2"/>
        <v>0</v>
      </c>
      <c r="E16" s="28"/>
      <c r="F16" s="28"/>
      <c r="G16" s="2">
        <f t="shared" si="3"/>
        <v>0</v>
      </c>
      <c r="H16" s="34"/>
      <c r="I16" s="4">
        <f>G16-(H16*G2)</f>
        <v>0</v>
      </c>
      <c r="J16" s="13" t="s">
        <v>6</v>
      </c>
      <c r="K16" s="31"/>
      <c r="L16" s="25">
        <f t="shared" si="1"/>
        <v>0</v>
      </c>
      <c r="M16" s="35"/>
      <c r="N16" s="31"/>
      <c r="O16" s="36"/>
      <c r="P16" s="31"/>
      <c r="Q16" s="28"/>
      <c r="R16" s="28"/>
      <c r="S16" s="28"/>
    </row>
    <row r="17" spans="1:19" x14ac:dyDescent="0.25">
      <c r="A17" s="29"/>
      <c r="B17" s="30"/>
      <c r="C17" s="28"/>
      <c r="D17" s="2">
        <f t="shared" si="2"/>
        <v>0</v>
      </c>
      <c r="E17" s="28"/>
      <c r="F17" s="28"/>
      <c r="G17" s="2">
        <f>D17+E17+F17</f>
        <v>0</v>
      </c>
      <c r="H17" s="34"/>
      <c r="I17" s="4">
        <f>G17-(H17*G2)</f>
        <v>0</v>
      </c>
      <c r="J17" s="13" t="s">
        <v>7</v>
      </c>
      <c r="K17" s="31"/>
      <c r="L17" s="25">
        <f t="shared" si="1"/>
        <v>0</v>
      </c>
      <c r="M17" s="35"/>
      <c r="N17" s="31"/>
      <c r="O17" s="36"/>
      <c r="P17" s="31"/>
      <c r="Q17" s="28"/>
      <c r="R17" s="28"/>
      <c r="S17" s="28"/>
    </row>
    <row r="18" spans="1:19" x14ac:dyDescent="0.25">
      <c r="A18" s="29"/>
      <c r="B18" s="30"/>
      <c r="C18" s="28"/>
      <c r="D18" s="2">
        <f t="shared" si="2"/>
        <v>0</v>
      </c>
      <c r="E18" s="28"/>
      <c r="F18" s="28"/>
      <c r="G18" s="2">
        <f t="shared" si="3"/>
        <v>0</v>
      </c>
      <c r="H18" s="34"/>
      <c r="I18" s="4">
        <f>G18-(H18*G2)</f>
        <v>0</v>
      </c>
      <c r="J18" s="13" t="s">
        <v>21</v>
      </c>
      <c r="K18" s="31"/>
      <c r="L18" s="25">
        <f t="shared" si="1"/>
        <v>0</v>
      </c>
      <c r="M18" s="35"/>
      <c r="N18" s="31"/>
      <c r="O18" s="36"/>
      <c r="P18" s="31"/>
      <c r="Q18" s="28"/>
      <c r="R18" s="28"/>
      <c r="S18" s="28"/>
    </row>
    <row r="19" spans="1:19" x14ac:dyDescent="0.25">
      <c r="A19" s="29"/>
      <c r="B19" s="30"/>
      <c r="C19" s="28"/>
      <c r="D19" s="2">
        <f t="shared" si="2"/>
        <v>0</v>
      </c>
      <c r="E19" s="28"/>
      <c r="F19" s="28"/>
      <c r="G19" s="2">
        <f t="shared" si="3"/>
        <v>0</v>
      </c>
      <c r="H19" s="34"/>
      <c r="I19" s="4">
        <f>G19-(H19*G2)</f>
        <v>0</v>
      </c>
      <c r="J19" s="13" t="s">
        <v>16</v>
      </c>
      <c r="K19" s="17">
        <f>K3*D2</f>
        <v>0</v>
      </c>
      <c r="L19" s="25">
        <f t="shared" si="1"/>
        <v>0</v>
      </c>
      <c r="M19" s="35"/>
      <c r="N19" s="31"/>
      <c r="O19" s="36"/>
      <c r="P19" s="31"/>
      <c r="Q19" s="28"/>
      <c r="R19" s="28"/>
      <c r="S19" s="28"/>
    </row>
    <row r="20" spans="1:19" x14ac:dyDescent="0.25">
      <c r="A20" s="29"/>
      <c r="B20" s="30"/>
      <c r="C20" s="31"/>
      <c r="D20" s="2">
        <f t="shared" si="2"/>
        <v>0</v>
      </c>
      <c r="E20" s="28"/>
      <c r="F20" s="28"/>
      <c r="G20" s="2">
        <f t="shared" si="3"/>
        <v>0</v>
      </c>
      <c r="H20" s="34"/>
      <c r="I20" s="4">
        <f>G20-(H20*G2)</f>
        <v>0</v>
      </c>
      <c r="J20" s="13" t="s">
        <v>3</v>
      </c>
      <c r="K20" s="17">
        <f>L9</f>
        <v>0</v>
      </c>
      <c r="L20" s="25">
        <f t="shared" si="1"/>
        <v>0</v>
      </c>
      <c r="M20" s="35"/>
      <c r="N20" s="31"/>
      <c r="O20" s="36"/>
      <c r="P20" s="31"/>
      <c r="Q20" s="28"/>
      <c r="R20" s="28"/>
      <c r="S20" s="28"/>
    </row>
    <row r="21" spans="1:19" x14ac:dyDescent="0.25">
      <c r="A21" s="29"/>
      <c r="B21" s="30"/>
      <c r="C21" s="31"/>
      <c r="D21" s="2">
        <f t="shared" si="2"/>
        <v>0</v>
      </c>
      <c r="E21" s="28"/>
      <c r="F21" s="28"/>
      <c r="G21" s="2">
        <f>D21+E21+F21</f>
        <v>0</v>
      </c>
      <c r="H21" s="34"/>
      <c r="I21" s="4">
        <f>G21-(H21*G2)</f>
        <v>0</v>
      </c>
      <c r="J21" s="13" t="s">
        <v>11</v>
      </c>
      <c r="K21" s="16">
        <f>SUM(N10:N46)</f>
        <v>0</v>
      </c>
      <c r="L21" s="25">
        <f t="shared" si="1"/>
        <v>0</v>
      </c>
      <c r="M21" s="35"/>
      <c r="N21" s="31"/>
      <c r="O21" s="36"/>
      <c r="P21" s="31"/>
      <c r="Q21" s="28"/>
      <c r="R21" s="28"/>
      <c r="S21" s="28"/>
    </row>
    <row r="22" spans="1:19" x14ac:dyDescent="0.25">
      <c r="A22" s="29"/>
      <c r="B22" s="30"/>
      <c r="C22" s="31"/>
      <c r="D22" s="2">
        <f t="shared" si="2"/>
        <v>0</v>
      </c>
      <c r="E22" s="28"/>
      <c r="F22" s="28"/>
      <c r="G22" s="2">
        <f t="shared" si="3"/>
        <v>0</v>
      </c>
      <c r="H22" s="34"/>
      <c r="I22" s="4">
        <f>G22-(H22*G2)</f>
        <v>0</v>
      </c>
      <c r="J22" s="13" t="s">
        <v>29</v>
      </c>
      <c r="K22" s="17">
        <f>P9</f>
        <v>0</v>
      </c>
      <c r="L22" s="25">
        <f t="shared" si="1"/>
        <v>0</v>
      </c>
      <c r="M22" s="35"/>
      <c r="N22" s="31"/>
      <c r="O22" s="36"/>
      <c r="P22" s="31"/>
      <c r="Q22" s="28"/>
      <c r="R22" s="28"/>
      <c r="S22" s="28"/>
    </row>
    <row r="23" spans="1:19" x14ac:dyDescent="0.25">
      <c r="A23" s="29"/>
      <c r="B23" s="30"/>
      <c r="C23" s="31"/>
      <c r="D23" s="2">
        <f t="shared" si="2"/>
        <v>0</v>
      </c>
      <c r="E23" s="28"/>
      <c r="F23" s="28"/>
      <c r="G23" s="2">
        <f t="shared" si="3"/>
        <v>0</v>
      </c>
      <c r="H23" s="34"/>
      <c r="I23" s="4">
        <f>G23-(H23*G2)</f>
        <v>0</v>
      </c>
      <c r="J23" s="13" t="s">
        <v>8</v>
      </c>
      <c r="K23" s="17">
        <f>Q9</f>
        <v>0</v>
      </c>
      <c r="L23" s="25">
        <f t="shared" si="1"/>
        <v>0</v>
      </c>
      <c r="M23" s="35"/>
      <c r="N23" s="31"/>
      <c r="O23" s="36"/>
      <c r="P23" s="31"/>
      <c r="Q23" s="28"/>
      <c r="R23" s="28"/>
      <c r="S23" s="28"/>
    </row>
    <row r="24" spans="1:19" x14ac:dyDescent="0.25">
      <c r="A24" s="29"/>
      <c r="B24" s="30"/>
      <c r="C24" s="31"/>
      <c r="D24" s="2">
        <f t="shared" si="2"/>
        <v>0</v>
      </c>
      <c r="E24" s="28"/>
      <c r="F24" s="28"/>
      <c r="G24" s="2">
        <f t="shared" si="3"/>
        <v>0</v>
      </c>
      <c r="H24" s="34"/>
      <c r="I24" s="4">
        <f>G24-(H24*G2)</f>
        <v>0</v>
      </c>
      <c r="J24" s="11" t="s">
        <v>10</v>
      </c>
      <c r="K24" s="12">
        <f>SUM(K10:K23)</f>
        <v>0</v>
      </c>
      <c r="L24" s="25">
        <f t="shared" si="1"/>
        <v>0</v>
      </c>
      <c r="M24" s="35"/>
      <c r="N24" s="31"/>
      <c r="O24" s="36"/>
      <c r="P24" s="31"/>
      <c r="Q24" s="28"/>
      <c r="R24" s="28"/>
      <c r="S24" s="28"/>
    </row>
    <row r="25" spans="1:19" x14ac:dyDescent="0.25">
      <c r="A25" s="29"/>
      <c r="B25" s="30"/>
      <c r="C25" s="31"/>
      <c r="D25" s="2">
        <f t="shared" si="2"/>
        <v>0</v>
      </c>
      <c r="E25" s="28"/>
      <c r="F25" s="28"/>
      <c r="G25" s="2">
        <f t="shared" si="3"/>
        <v>0</v>
      </c>
      <c r="H25" s="34"/>
      <c r="I25" s="4">
        <f>G25-(H25*G2)</f>
        <v>0</v>
      </c>
      <c r="J25" s="1"/>
      <c r="K25" s="3"/>
      <c r="L25" s="25">
        <f t="shared" si="1"/>
        <v>0</v>
      </c>
      <c r="M25" s="35"/>
      <c r="N25" s="31"/>
      <c r="O25" s="36"/>
      <c r="P25" s="31"/>
      <c r="Q25" s="28"/>
      <c r="R25" s="28"/>
      <c r="S25" s="28"/>
    </row>
    <row r="26" spans="1:19" x14ac:dyDescent="0.25">
      <c r="A26" s="29"/>
      <c r="B26" s="30"/>
      <c r="C26" s="31"/>
      <c r="D26" s="2">
        <f t="shared" si="2"/>
        <v>0</v>
      </c>
      <c r="E26" s="28"/>
      <c r="F26" s="28"/>
      <c r="G26" s="2">
        <f t="shared" si="3"/>
        <v>0</v>
      </c>
      <c r="H26" s="34"/>
      <c r="I26" s="4">
        <f>G26-(H26*G2)</f>
        <v>0</v>
      </c>
      <c r="J26" s="1"/>
      <c r="K26" s="3"/>
      <c r="L26" s="25">
        <f t="shared" si="1"/>
        <v>0</v>
      </c>
      <c r="M26" s="35"/>
      <c r="N26" s="31"/>
      <c r="O26" s="36"/>
      <c r="P26" s="31"/>
      <c r="Q26" s="28"/>
      <c r="R26" s="28"/>
      <c r="S26" s="28"/>
    </row>
    <row r="27" spans="1:19" x14ac:dyDescent="0.25">
      <c r="A27" s="29"/>
      <c r="B27" s="30"/>
      <c r="C27" s="31"/>
      <c r="D27" s="2">
        <f t="shared" si="2"/>
        <v>0</v>
      </c>
      <c r="E27" s="28"/>
      <c r="F27" s="28"/>
      <c r="G27" s="2">
        <f t="shared" si="3"/>
        <v>0</v>
      </c>
      <c r="H27" s="34"/>
      <c r="I27" s="4">
        <f>G27-(H27*G2)</f>
        <v>0</v>
      </c>
      <c r="J27" s="1"/>
      <c r="K27" s="3"/>
      <c r="L27" s="25">
        <f t="shared" si="1"/>
        <v>0</v>
      </c>
      <c r="M27" s="35"/>
      <c r="N27" s="31"/>
      <c r="O27" s="36"/>
      <c r="P27" s="31"/>
      <c r="Q27" s="28"/>
      <c r="R27" s="28"/>
      <c r="S27" s="28"/>
    </row>
    <row r="28" spans="1:19" x14ac:dyDescent="0.25">
      <c r="A28" s="29"/>
      <c r="B28" s="30"/>
      <c r="C28" s="31"/>
      <c r="D28" s="2">
        <f t="shared" si="2"/>
        <v>0</v>
      </c>
      <c r="E28" s="28"/>
      <c r="F28" s="28"/>
      <c r="G28" s="2">
        <f t="shared" si="3"/>
        <v>0</v>
      </c>
      <c r="H28" s="34"/>
      <c r="I28" s="4">
        <f>G28-(H28*G2)</f>
        <v>0</v>
      </c>
      <c r="J28" s="1"/>
      <c r="K28" s="3"/>
      <c r="L28" s="25">
        <f t="shared" si="1"/>
        <v>0</v>
      </c>
      <c r="M28" s="35"/>
      <c r="N28" s="31"/>
      <c r="O28" s="36"/>
      <c r="P28" s="31"/>
      <c r="Q28" s="28"/>
      <c r="R28" s="28"/>
      <c r="S28" s="28"/>
    </row>
    <row r="29" spans="1:19" x14ac:dyDescent="0.25">
      <c r="A29" s="29"/>
      <c r="B29" s="30"/>
      <c r="C29" s="31"/>
      <c r="D29" s="2">
        <f t="shared" si="2"/>
        <v>0</v>
      </c>
      <c r="E29" s="28"/>
      <c r="F29" s="28"/>
      <c r="G29" s="2">
        <f t="shared" si="3"/>
        <v>0</v>
      </c>
      <c r="H29" s="34"/>
      <c r="I29" s="4">
        <f>G29-(H29*G2)</f>
        <v>0</v>
      </c>
      <c r="J29" s="1"/>
      <c r="K29" s="3"/>
      <c r="L29" s="25">
        <f t="shared" si="1"/>
        <v>0</v>
      </c>
      <c r="M29" s="35"/>
      <c r="N29" s="31"/>
      <c r="O29" s="36"/>
      <c r="P29" s="31"/>
      <c r="Q29" s="28"/>
      <c r="R29" s="28"/>
      <c r="S29" s="28"/>
    </row>
    <row r="30" spans="1:19" x14ac:dyDescent="0.25">
      <c r="A30" s="29"/>
      <c r="B30" s="30"/>
      <c r="C30" s="31"/>
      <c r="D30" s="2">
        <f t="shared" si="2"/>
        <v>0</v>
      </c>
      <c r="E30" s="28"/>
      <c r="F30" s="28"/>
      <c r="G30" s="2">
        <f t="shared" si="3"/>
        <v>0</v>
      </c>
      <c r="H30" s="34"/>
      <c r="I30" s="4">
        <f>G30-(H30*G2)</f>
        <v>0</v>
      </c>
      <c r="J30" s="1"/>
      <c r="K30" s="3"/>
      <c r="L30" s="25">
        <f t="shared" si="1"/>
        <v>0</v>
      </c>
      <c r="M30" s="35"/>
      <c r="N30" s="31"/>
      <c r="O30" s="36"/>
      <c r="P30" s="31"/>
      <c r="Q30" s="28"/>
      <c r="R30" s="28"/>
      <c r="S30" s="28"/>
    </row>
    <row r="31" spans="1:19" x14ac:dyDescent="0.25">
      <c r="A31" s="29"/>
      <c r="B31" s="30"/>
      <c r="C31" s="31"/>
      <c r="D31" s="2">
        <f t="shared" si="2"/>
        <v>0</v>
      </c>
      <c r="E31" s="28"/>
      <c r="F31" s="28"/>
      <c r="G31" s="2">
        <f t="shared" si="3"/>
        <v>0</v>
      </c>
      <c r="H31" s="34"/>
      <c r="I31" s="4">
        <f>G31-(H31*G2)</f>
        <v>0</v>
      </c>
      <c r="J31" s="1"/>
      <c r="K31" s="3"/>
      <c r="L31" s="25">
        <f t="shared" si="1"/>
        <v>0</v>
      </c>
      <c r="M31" s="35"/>
      <c r="N31" s="31"/>
      <c r="O31" s="36"/>
      <c r="P31" s="31"/>
      <c r="Q31" s="28"/>
      <c r="R31" s="28"/>
      <c r="S31" s="28"/>
    </row>
    <row r="32" spans="1:19" x14ac:dyDescent="0.25">
      <c r="A32" s="29"/>
      <c r="B32" s="30"/>
      <c r="C32" s="31"/>
      <c r="D32" s="2">
        <f t="shared" si="2"/>
        <v>0</v>
      </c>
      <c r="E32" s="28"/>
      <c r="F32" s="28"/>
      <c r="G32" s="2">
        <f t="shared" si="3"/>
        <v>0</v>
      </c>
      <c r="H32" s="34"/>
      <c r="I32" s="4">
        <f>G32-(H32*G2)</f>
        <v>0</v>
      </c>
      <c r="J32" s="1"/>
      <c r="K32" s="3"/>
      <c r="L32" s="25">
        <f t="shared" si="1"/>
        <v>0</v>
      </c>
      <c r="M32" s="35"/>
      <c r="N32" s="31"/>
      <c r="O32" s="36"/>
      <c r="P32" s="31"/>
      <c r="Q32" s="28"/>
      <c r="R32" s="28"/>
      <c r="S32" s="28"/>
    </row>
    <row r="33" spans="1:19" x14ac:dyDescent="0.25">
      <c r="A33" s="29"/>
      <c r="B33" s="30"/>
      <c r="C33" s="31"/>
      <c r="D33" s="2">
        <f t="shared" si="2"/>
        <v>0</v>
      </c>
      <c r="E33" s="28"/>
      <c r="F33" s="28"/>
      <c r="G33" s="2">
        <f t="shared" si="3"/>
        <v>0</v>
      </c>
      <c r="H33" s="34"/>
      <c r="I33" s="4">
        <f>G33-(H33*G2)</f>
        <v>0</v>
      </c>
      <c r="J33" s="1"/>
      <c r="K33" s="3"/>
      <c r="L33" s="25">
        <f t="shared" si="1"/>
        <v>0</v>
      </c>
      <c r="M33" s="35"/>
      <c r="N33" s="31"/>
      <c r="O33" s="36"/>
      <c r="P33" s="31"/>
      <c r="Q33" s="28"/>
      <c r="R33" s="28"/>
      <c r="S33" s="28"/>
    </row>
    <row r="34" spans="1:19" x14ac:dyDescent="0.25">
      <c r="A34" s="29"/>
      <c r="B34" s="30"/>
      <c r="C34" s="31"/>
      <c r="D34" s="2">
        <f t="shared" si="2"/>
        <v>0</v>
      </c>
      <c r="E34" s="28"/>
      <c r="F34" s="28"/>
      <c r="G34" s="2">
        <f t="shared" si="3"/>
        <v>0</v>
      </c>
      <c r="H34" s="34"/>
      <c r="I34" s="4">
        <f>G34-(H34*G2)</f>
        <v>0</v>
      </c>
      <c r="J34" s="1"/>
      <c r="K34" s="3"/>
      <c r="L34" s="25">
        <f t="shared" si="1"/>
        <v>0</v>
      </c>
      <c r="M34" s="35"/>
      <c r="N34" s="31"/>
      <c r="O34" s="36"/>
      <c r="P34" s="31"/>
      <c r="Q34" s="28"/>
      <c r="R34" s="28"/>
      <c r="S34" s="28"/>
    </row>
    <row r="35" spans="1:19" x14ac:dyDescent="0.25">
      <c r="A35" s="29"/>
      <c r="B35" s="30"/>
      <c r="C35" s="31"/>
      <c r="D35" s="2">
        <f t="shared" si="2"/>
        <v>0</v>
      </c>
      <c r="E35" s="28"/>
      <c r="F35" s="28"/>
      <c r="G35" s="2">
        <f t="shared" si="3"/>
        <v>0</v>
      </c>
      <c r="H35" s="34"/>
      <c r="I35" s="4">
        <f>G35-(H35*G2)</f>
        <v>0</v>
      </c>
      <c r="J35" s="1"/>
      <c r="K35" s="3"/>
      <c r="L35" s="25">
        <f t="shared" si="1"/>
        <v>0</v>
      </c>
      <c r="M35" s="35"/>
      <c r="N35" s="31"/>
      <c r="O35" s="36"/>
      <c r="P35" s="31"/>
      <c r="Q35" s="28"/>
      <c r="R35" s="28"/>
      <c r="S35" s="28"/>
    </row>
    <row r="36" spans="1:19" x14ac:dyDescent="0.25">
      <c r="A36" s="29"/>
      <c r="B36" s="30"/>
      <c r="C36" s="31"/>
      <c r="D36" s="2">
        <f t="shared" si="2"/>
        <v>0</v>
      </c>
      <c r="E36" s="28"/>
      <c r="F36" s="28"/>
      <c r="G36" s="2">
        <f t="shared" si="3"/>
        <v>0</v>
      </c>
      <c r="H36" s="34"/>
      <c r="I36" s="4">
        <f>G36-(H36*G2)</f>
        <v>0</v>
      </c>
      <c r="J36" s="1"/>
      <c r="K36" s="3"/>
      <c r="L36" s="25">
        <f t="shared" si="1"/>
        <v>0</v>
      </c>
      <c r="M36" s="35"/>
      <c r="N36" s="31"/>
      <c r="O36" s="36"/>
      <c r="P36" s="31"/>
      <c r="Q36" s="28"/>
      <c r="R36" s="28"/>
      <c r="S36" s="28"/>
    </row>
    <row r="37" spans="1:19" x14ac:dyDescent="0.25">
      <c r="A37" s="29"/>
      <c r="B37" s="30"/>
      <c r="C37" s="31"/>
      <c r="D37" s="2">
        <f t="shared" si="2"/>
        <v>0</v>
      </c>
      <c r="E37" s="28"/>
      <c r="F37" s="28"/>
      <c r="G37" s="2">
        <f t="shared" si="3"/>
        <v>0</v>
      </c>
      <c r="H37" s="34"/>
      <c r="I37" s="4">
        <f>G37-(H37*G2)</f>
        <v>0</v>
      </c>
      <c r="J37" s="1"/>
      <c r="K37" s="3"/>
      <c r="L37" s="25">
        <f t="shared" si="1"/>
        <v>0</v>
      </c>
      <c r="M37" s="35"/>
      <c r="N37" s="31"/>
      <c r="O37" s="36"/>
      <c r="P37" s="31"/>
      <c r="Q37" s="28"/>
      <c r="R37" s="28"/>
      <c r="S37" s="28"/>
    </row>
    <row r="38" spans="1:19" x14ac:dyDescent="0.25">
      <c r="A38" s="29"/>
      <c r="B38" s="30"/>
      <c r="C38" s="31"/>
      <c r="D38" s="2">
        <f t="shared" si="2"/>
        <v>0</v>
      </c>
      <c r="E38" s="28"/>
      <c r="F38" s="28"/>
      <c r="G38" s="2">
        <f t="shared" si="3"/>
        <v>0</v>
      </c>
      <c r="H38" s="34"/>
      <c r="I38" s="4">
        <f>G38-(H38*G2)</f>
        <v>0</v>
      </c>
      <c r="J38" s="1"/>
      <c r="K38" s="3"/>
      <c r="L38" s="25">
        <f t="shared" si="1"/>
        <v>0</v>
      </c>
      <c r="M38" s="35"/>
      <c r="N38" s="31"/>
      <c r="O38" s="36"/>
      <c r="P38" s="31"/>
      <c r="Q38" s="28"/>
      <c r="R38" s="28"/>
      <c r="S38" s="28"/>
    </row>
    <row r="39" spans="1:19" x14ac:dyDescent="0.25">
      <c r="A39" s="29"/>
      <c r="B39" s="30"/>
      <c r="C39" s="31"/>
      <c r="D39" s="2">
        <f t="shared" si="2"/>
        <v>0</v>
      </c>
      <c r="E39" s="28"/>
      <c r="F39" s="28"/>
      <c r="G39" s="2">
        <f t="shared" si="3"/>
        <v>0</v>
      </c>
      <c r="H39" s="34"/>
      <c r="I39" s="4">
        <f>G39-(H39*G2)</f>
        <v>0</v>
      </c>
      <c r="J39" s="1"/>
      <c r="K39" s="3"/>
      <c r="L39" s="25">
        <f t="shared" si="1"/>
        <v>0</v>
      </c>
      <c r="M39" s="35"/>
      <c r="N39" s="31"/>
      <c r="O39" s="36"/>
      <c r="P39" s="31"/>
      <c r="Q39" s="28"/>
      <c r="R39" s="28"/>
      <c r="S39" s="28"/>
    </row>
    <row r="40" spans="1:19" x14ac:dyDescent="0.25">
      <c r="A40" s="29"/>
      <c r="B40" s="30"/>
      <c r="C40" s="31"/>
      <c r="D40" s="2">
        <f t="shared" si="2"/>
        <v>0</v>
      </c>
      <c r="E40" s="28"/>
      <c r="F40" s="28"/>
      <c r="G40" s="2">
        <f t="shared" si="3"/>
        <v>0</v>
      </c>
      <c r="H40" s="34"/>
      <c r="I40" s="4">
        <f>G40-(H40*G2)</f>
        <v>0</v>
      </c>
      <c r="J40" s="1"/>
      <c r="K40" s="3"/>
      <c r="L40" s="25">
        <f t="shared" si="1"/>
        <v>0</v>
      </c>
      <c r="M40" s="35"/>
      <c r="N40" s="31"/>
      <c r="O40" s="36"/>
      <c r="P40" s="31"/>
      <c r="Q40" s="28"/>
      <c r="R40" s="28"/>
      <c r="S40" s="28"/>
    </row>
    <row r="41" spans="1:19" x14ac:dyDescent="0.25">
      <c r="A41" s="29"/>
      <c r="B41" s="30"/>
      <c r="C41" s="31"/>
      <c r="D41" s="2">
        <f t="shared" si="2"/>
        <v>0</v>
      </c>
      <c r="E41" s="28"/>
      <c r="F41" s="28"/>
      <c r="G41" s="2">
        <f t="shared" si="3"/>
        <v>0</v>
      </c>
      <c r="H41" s="34"/>
      <c r="I41" s="4">
        <f>G41-(H41*G2)</f>
        <v>0</v>
      </c>
      <c r="J41" s="1"/>
      <c r="K41" s="3"/>
      <c r="L41" s="25">
        <f t="shared" si="1"/>
        <v>0</v>
      </c>
      <c r="M41" s="35"/>
      <c r="N41" s="31"/>
      <c r="O41" s="36"/>
      <c r="P41" s="31"/>
      <c r="Q41" s="28"/>
      <c r="R41" s="28"/>
      <c r="S41" s="28"/>
    </row>
    <row r="42" spans="1:19" x14ac:dyDescent="0.25">
      <c r="A42" s="29"/>
      <c r="B42" s="30"/>
      <c r="C42" s="31"/>
      <c r="D42" s="2">
        <f t="shared" si="2"/>
        <v>0</v>
      </c>
      <c r="E42" s="28"/>
      <c r="F42" s="28"/>
      <c r="G42" s="2">
        <f t="shared" si="3"/>
        <v>0</v>
      </c>
      <c r="H42" s="34"/>
      <c r="I42" s="4">
        <f>G42-(H42*G2)</f>
        <v>0</v>
      </c>
      <c r="J42" s="1"/>
      <c r="K42" s="3"/>
      <c r="L42" s="25">
        <f t="shared" si="1"/>
        <v>0</v>
      </c>
      <c r="M42" s="35"/>
      <c r="N42" s="31"/>
      <c r="O42" s="36"/>
      <c r="P42" s="31"/>
      <c r="Q42" s="28"/>
      <c r="R42" s="28"/>
      <c r="S42" s="28"/>
    </row>
    <row r="43" spans="1:19" x14ac:dyDescent="0.25">
      <c r="A43" s="29"/>
      <c r="B43" s="30"/>
      <c r="C43" s="31"/>
      <c r="D43" s="2">
        <f t="shared" si="2"/>
        <v>0</v>
      </c>
      <c r="E43" s="28"/>
      <c r="F43" s="28"/>
      <c r="G43" s="2">
        <f t="shared" si="3"/>
        <v>0</v>
      </c>
      <c r="H43" s="34"/>
      <c r="I43" s="4">
        <f>G43-(H43*G2)</f>
        <v>0</v>
      </c>
      <c r="J43" s="1"/>
      <c r="K43" s="3"/>
      <c r="L43" s="25">
        <f t="shared" si="1"/>
        <v>0</v>
      </c>
      <c r="M43" s="35"/>
      <c r="N43" s="31"/>
      <c r="O43" s="36"/>
      <c r="P43" s="31"/>
      <c r="Q43" s="28"/>
      <c r="R43" s="28"/>
      <c r="S43" s="28"/>
    </row>
    <row r="44" spans="1:19" x14ac:dyDescent="0.25">
      <c r="A44" s="29"/>
      <c r="B44" s="30"/>
      <c r="C44" s="31"/>
      <c r="D44" s="2">
        <f t="shared" si="2"/>
        <v>0</v>
      </c>
      <c r="E44" s="28"/>
      <c r="F44" s="28"/>
      <c r="G44" s="2">
        <f t="shared" si="3"/>
        <v>0</v>
      </c>
      <c r="H44" s="34"/>
      <c r="I44" s="4">
        <f>G44-(H44*G2)</f>
        <v>0</v>
      </c>
      <c r="J44" s="1"/>
      <c r="K44" s="3"/>
      <c r="L44" s="25">
        <f t="shared" si="1"/>
        <v>0</v>
      </c>
      <c r="M44" s="35"/>
      <c r="N44" s="31"/>
      <c r="O44" s="36"/>
      <c r="P44" s="31"/>
      <c r="Q44" s="28"/>
      <c r="R44" s="28"/>
      <c r="S44" s="28"/>
    </row>
    <row r="45" spans="1:19" x14ac:dyDescent="0.25">
      <c r="A45" s="29"/>
      <c r="B45" s="30"/>
      <c r="C45" s="31"/>
      <c r="D45" s="2">
        <f t="shared" si="2"/>
        <v>0</v>
      </c>
      <c r="E45" s="28"/>
      <c r="F45" s="28"/>
      <c r="G45" s="2">
        <f t="shared" si="3"/>
        <v>0</v>
      </c>
      <c r="H45" s="34"/>
      <c r="I45" s="4">
        <f>G45-(H45*G2)</f>
        <v>0</v>
      </c>
      <c r="J45" s="1"/>
      <c r="K45" s="1"/>
      <c r="L45" s="25">
        <f t="shared" si="1"/>
        <v>0</v>
      </c>
      <c r="M45" s="35"/>
      <c r="N45" s="31"/>
      <c r="O45" s="36"/>
      <c r="P45" s="31"/>
      <c r="Q45" s="28"/>
      <c r="R45" s="28"/>
      <c r="S45" s="28"/>
    </row>
    <row r="46" spans="1:19" x14ac:dyDescent="0.25">
      <c r="A46" s="29"/>
      <c r="B46" s="30"/>
      <c r="C46" s="31"/>
      <c r="D46" s="2">
        <f t="shared" si="2"/>
        <v>0</v>
      </c>
      <c r="E46" s="28"/>
      <c r="F46" s="28"/>
      <c r="G46" s="2">
        <f t="shared" si="3"/>
        <v>0</v>
      </c>
      <c r="H46" s="34"/>
      <c r="I46" s="4">
        <f>G46-(H46*G2)</f>
        <v>0</v>
      </c>
      <c r="K46" s="1"/>
      <c r="L46" s="25">
        <f t="shared" si="1"/>
        <v>0</v>
      </c>
      <c r="M46" s="35"/>
      <c r="N46" s="31"/>
      <c r="O46" s="36"/>
      <c r="P46" s="31"/>
      <c r="Q46" s="28"/>
      <c r="R46" s="28"/>
      <c r="S46" s="28"/>
    </row>
    <row r="47" spans="1:19" x14ac:dyDescent="0.25">
      <c r="I47" s="5"/>
    </row>
    <row r="48" spans="1:19" ht="30" customHeight="1" x14ac:dyDescent="0.25"/>
    <row r="49" spans="4:4" x14ac:dyDescent="0.25">
      <c r="D49" s="1"/>
    </row>
  </sheetData>
  <sheetProtection algorithmName="SHA-512" hashValue="FClcxznDJpZndkGteT2v8zmHPY6UOjJYegHFh0OQx1ZKV9xaEjy4XubCOhjMCId9DmlAW9nyn/5hY+vd1+EJkg==" saltValue="JmGrDqOzyQT+mO9pPc9xxw==" spinCount="100000" sheet="1" objects="1" scenarios="1" formatCells="0" formatColumns="0" formatRows="0" insertColumns="0" insertRows="0" deleteColumns="0" deleteRows="0"/>
  <mergeCells count="15">
    <mergeCell ref="A6:I6"/>
    <mergeCell ref="J6:R6"/>
    <mergeCell ref="Q7:R7"/>
    <mergeCell ref="A8:R8"/>
    <mergeCell ref="Q9:R9"/>
    <mergeCell ref="A1:D1"/>
    <mergeCell ref="F1:G1"/>
    <mergeCell ref="H1:K1"/>
    <mergeCell ref="E2:E5"/>
    <mergeCell ref="L2:L3"/>
    <mergeCell ref="M2:M3"/>
    <mergeCell ref="J4:J5"/>
    <mergeCell ref="K4:K5"/>
    <mergeCell ref="L4:L5"/>
    <mergeCell ref="M4:M5"/>
  </mergeCells>
  <conditionalFormatting sqref="L2:M2">
    <cfRule type="cellIs" dxfId="5" priority="3" operator="lessThan">
      <formula>0</formula>
    </cfRule>
  </conditionalFormatting>
  <conditionalFormatting sqref="L2">
    <cfRule type="cellIs" dxfId="4" priority="2" operator="equal">
      <formula>"Actual loss"</formula>
    </cfRule>
  </conditionalFormatting>
  <conditionalFormatting sqref="I10:I46">
    <cfRule type="cellIs" dxfId="3" priority="1" operator="lessThan">
      <formula>0</formula>
    </cfRule>
  </conditionalFormatting>
  <pageMargins left="0.7" right="0.7" top="0.75" bottom="0.75" header="0.3" footer="0.3"/>
  <pageSetup orientation="portrait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49"/>
  <sheetViews>
    <sheetView showGridLines="0" zoomScale="90" zoomScaleNormal="90" workbookViewId="0">
      <pane ySplit="9" topLeftCell="A12" activePane="bottomLeft" state="frozen"/>
      <selection pane="bottomLeft" activeCell="A6" sqref="A6:I6"/>
    </sheetView>
  </sheetViews>
  <sheetFormatPr defaultRowHeight="15" x14ac:dyDescent="0.25"/>
  <cols>
    <col min="1" max="1" width="13" customWidth="1"/>
    <col min="2" max="2" width="14.7109375" customWidth="1"/>
    <col min="3" max="3" width="13.140625" customWidth="1"/>
    <col min="4" max="4" width="13.42578125" customWidth="1"/>
    <col min="5" max="5" width="15.85546875" customWidth="1"/>
    <col min="6" max="6" width="13.42578125" customWidth="1"/>
    <col min="7" max="7" width="14.28515625" customWidth="1"/>
    <col min="8" max="8" width="13.28515625" customWidth="1"/>
    <col min="9" max="9" width="14.85546875" customWidth="1"/>
    <col min="10" max="10" width="21" customWidth="1"/>
    <col min="11" max="11" width="13.42578125" customWidth="1"/>
    <col min="12" max="13" width="13.85546875" customWidth="1"/>
    <col min="14" max="14" width="12.42578125" customWidth="1"/>
    <col min="15" max="15" width="0" hidden="1" customWidth="1"/>
    <col min="16" max="16" width="12.140625" customWidth="1"/>
    <col min="17" max="18" width="11.5703125" customWidth="1"/>
    <col min="19" max="19" width="39" customWidth="1"/>
  </cols>
  <sheetData>
    <row r="1" spans="1:19" ht="19.5" thickBot="1" x14ac:dyDescent="0.3">
      <c r="A1" s="118" t="s">
        <v>39</v>
      </c>
      <c r="B1" s="119"/>
      <c r="C1" s="120"/>
      <c r="D1" s="121"/>
      <c r="E1" s="38"/>
      <c r="F1" s="122" t="s">
        <v>45</v>
      </c>
      <c r="G1" s="123"/>
      <c r="H1" s="127" t="s">
        <v>46</v>
      </c>
      <c r="I1" s="128"/>
      <c r="J1" s="129"/>
      <c r="K1" s="130"/>
      <c r="L1" s="38"/>
      <c r="M1" s="10"/>
      <c r="N1" s="10"/>
      <c r="O1" s="10"/>
      <c r="P1" s="10"/>
      <c r="Q1" s="10"/>
      <c r="R1" s="10"/>
    </row>
    <row r="2" spans="1:19" ht="26.25" customHeight="1" thickTop="1" x14ac:dyDescent="0.25">
      <c r="A2" s="50" t="s">
        <v>14</v>
      </c>
      <c r="B2" s="51">
        <v>1</v>
      </c>
      <c r="C2" s="55" t="s">
        <v>49</v>
      </c>
      <c r="D2" s="78">
        <v>0</v>
      </c>
      <c r="E2" s="124" t="s">
        <v>40</v>
      </c>
      <c r="F2" s="59" t="s">
        <v>52</v>
      </c>
      <c r="G2" s="60">
        <f>IF(H9&gt;0,(IF(I4&gt;G4,(M4/I4),(M4/G4))),0)</f>
        <v>0</v>
      </c>
      <c r="H2" s="67" t="s">
        <v>41</v>
      </c>
      <c r="I2" s="68">
        <f>IF(H9&gt;0,K4/H9,0)</f>
        <v>0</v>
      </c>
      <c r="J2" s="74" t="s">
        <v>55</v>
      </c>
      <c r="K2" s="75">
        <f>IF(K3&gt;0,K3/H9,0)</f>
        <v>0</v>
      </c>
      <c r="L2" s="114" t="str">
        <f>IF(M2&lt;0,"Actual Loss","Actual Profit")</f>
        <v>Actual Profit</v>
      </c>
      <c r="M2" s="116">
        <f>K3-K4</f>
        <v>0</v>
      </c>
    </row>
    <row r="3" spans="1:19" ht="27" customHeight="1" thickBot="1" x14ac:dyDescent="0.3">
      <c r="A3" s="52" t="s">
        <v>31</v>
      </c>
      <c r="B3" s="53">
        <v>0.65</v>
      </c>
      <c r="C3" s="56" t="s">
        <v>3</v>
      </c>
      <c r="D3" s="85">
        <v>0</v>
      </c>
      <c r="E3" s="125"/>
      <c r="F3" s="61" t="s">
        <v>42</v>
      </c>
      <c r="G3" s="62">
        <v>0</v>
      </c>
      <c r="H3" s="69" t="s">
        <v>42</v>
      </c>
      <c r="I3" s="70">
        <f>IF(AND(N9&gt;0,M9&gt;0),N9/M9,0)</f>
        <v>0</v>
      </c>
      <c r="J3" s="76" t="s">
        <v>79</v>
      </c>
      <c r="K3" s="77">
        <f>SUM(G10:G46)</f>
        <v>0</v>
      </c>
      <c r="L3" s="115"/>
      <c r="M3" s="117"/>
    </row>
    <row r="4" spans="1:19" ht="44.25" customHeight="1" thickTop="1" x14ac:dyDescent="0.25">
      <c r="A4" s="52" t="s">
        <v>47</v>
      </c>
      <c r="B4" s="53">
        <v>0</v>
      </c>
      <c r="C4" s="57" t="s">
        <v>50</v>
      </c>
      <c r="D4" s="85">
        <v>0</v>
      </c>
      <c r="E4" s="125"/>
      <c r="F4" s="63" t="s">
        <v>53</v>
      </c>
      <c r="G4" s="64">
        <v>0</v>
      </c>
      <c r="H4" s="69" t="s">
        <v>43</v>
      </c>
      <c r="I4" s="71">
        <f>SUM(H10:H46)</f>
        <v>0</v>
      </c>
      <c r="J4" s="131" t="s">
        <v>22</v>
      </c>
      <c r="K4" s="132">
        <f>K24</f>
        <v>0</v>
      </c>
      <c r="L4" s="110" t="s">
        <v>107</v>
      </c>
      <c r="M4" s="112">
        <f>IF(G3&gt;0,(IF(K20&lt;((G4/G5)*G3),(K4-K21)+((G4/G5)*G3),K4)),0)</f>
        <v>0</v>
      </c>
    </row>
    <row r="5" spans="1:19" ht="30" customHeight="1" thickBot="1" x14ac:dyDescent="0.3">
      <c r="A5" s="54" t="s">
        <v>48</v>
      </c>
      <c r="B5" s="87"/>
      <c r="C5" s="58" t="s">
        <v>51</v>
      </c>
      <c r="D5" s="86"/>
      <c r="E5" s="126"/>
      <c r="F5" s="65" t="s">
        <v>44</v>
      </c>
      <c r="G5" s="66">
        <v>0</v>
      </c>
      <c r="H5" s="72" t="s">
        <v>54</v>
      </c>
      <c r="I5" s="73">
        <f>IF(M9&gt;0,I4/M9,0)</f>
        <v>0</v>
      </c>
      <c r="J5" s="115"/>
      <c r="K5" s="117"/>
      <c r="L5" s="111"/>
      <c r="M5" s="133"/>
    </row>
    <row r="6" spans="1:19" s="38" customFormat="1" ht="26.25" customHeight="1" thickTop="1" thickBot="1" x14ac:dyDescent="0.3">
      <c r="A6" s="100" t="s">
        <v>18</v>
      </c>
      <c r="B6" s="101"/>
      <c r="C6" s="101"/>
      <c r="D6" s="101"/>
      <c r="E6" s="101"/>
      <c r="F6" s="101"/>
      <c r="G6" s="101"/>
      <c r="H6" s="101"/>
      <c r="I6" s="102"/>
      <c r="J6" s="105" t="s">
        <v>2</v>
      </c>
      <c r="K6" s="105"/>
      <c r="L6" s="105"/>
      <c r="M6" s="105"/>
      <c r="N6" s="105"/>
      <c r="O6" s="105"/>
      <c r="P6" s="105"/>
      <c r="Q6" s="105"/>
      <c r="R6" s="134"/>
      <c r="S6" s="41"/>
    </row>
    <row r="7" spans="1:19" ht="30" customHeight="1" thickBot="1" x14ac:dyDescent="0.3">
      <c r="A7" s="48" t="s">
        <v>0</v>
      </c>
      <c r="B7" s="48" t="s">
        <v>1</v>
      </c>
      <c r="C7" s="48" t="s">
        <v>32</v>
      </c>
      <c r="D7" s="48" t="s">
        <v>5</v>
      </c>
      <c r="E7" s="48" t="s">
        <v>20</v>
      </c>
      <c r="F7" s="48" t="s">
        <v>15</v>
      </c>
      <c r="G7" s="48" t="s">
        <v>33</v>
      </c>
      <c r="H7" s="48" t="s">
        <v>17</v>
      </c>
      <c r="I7" s="48" t="s">
        <v>23</v>
      </c>
      <c r="J7" s="96" t="s">
        <v>12</v>
      </c>
      <c r="K7" s="97" t="s">
        <v>38</v>
      </c>
      <c r="L7" s="39" t="s">
        <v>3</v>
      </c>
      <c r="M7" s="39" t="s">
        <v>36</v>
      </c>
      <c r="N7" s="39" t="s">
        <v>11</v>
      </c>
      <c r="O7" s="40" t="s">
        <v>13</v>
      </c>
      <c r="P7" s="41" t="s">
        <v>29</v>
      </c>
      <c r="Q7" s="103" t="s">
        <v>56</v>
      </c>
      <c r="R7" s="104"/>
      <c r="S7" s="83" t="s">
        <v>58</v>
      </c>
    </row>
    <row r="8" spans="1:19" s="42" customFormat="1" ht="21.75" customHeight="1" thickBot="1" x14ac:dyDescent="0.3">
      <c r="A8" s="106" t="s">
        <v>37</v>
      </c>
      <c r="B8" s="107"/>
      <c r="C8" s="107"/>
      <c r="D8" s="107"/>
      <c r="E8" s="107"/>
      <c r="F8" s="107"/>
      <c r="G8" s="107"/>
      <c r="H8" s="107"/>
      <c r="I8" s="107"/>
      <c r="J8" s="108"/>
      <c r="K8" s="108"/>
      <c r="L8" s="108"/>
      <c r="M8" s="108"/>
      <c r="N8" s="108"/>
      <c r="O8" s="108"/>
      <c r="P8" s="108"/>
      <c r="Q8" s="108"/>
      <c r="R8" s="109"/>
      <c r="S8" s="82"/>
    </row>
    <row r="9" spans="1:19" s="38" customFormat="1" ht="18.75" customHeight="1" thickBot="1" x14ac:dyDescent="0.3">
      <c r="A9" s="43"/>
      <c r="B9" s="44"/>
      <c r="C9" s="49">
        <f t="shared" ref="C9:I9" si="0">SUM(C10:C46)</f>
        <v>0</v>
      </c>
      <c r="D9" s="49">
        <f t="shared" si="0"/>
        <v>0</v>
      </c>
      <c r="E9" s="49">
        <f t="shared" si="0"/>
        <v>0</v>
      </c>
      <c r="F9" s="49">
        <f t="shared" si="0"/>
        <v>0</v>
      </c>
      <c r="G9" s="49">
        <f t="shared" si="0"/>
        <v>0</v>
      </c>
      <c r="H9" s="46">
        <f t="shared" si="0"/>
        <v>0</v>
      </c>
      <c r="I9" s="49">
        <f t="shared" si="0"/>
        <v>0</v>
      </c>
      <c r="J9" s="44"/>
      <c r="K9" s="49">
        <f>SUM(K10:K23)</f>
        <v>0</v>
      </c>
      <c r="L9" s="49">
        <f>SUM(L10:L46)</f>
        <v>0</v>
      </c>
      <c r="M9" s="47">
        <f>SUM(M10:M46)</f>
        <v>0</v>
      </c>
      <c r="N9" s="49">
        <f>SUM(N10:N46)</f>
        <v>0</v>
      </c>
      <c r="O9" s="49">
        <f>SUM(O10:O46)</f>
        <v>0</v>
      </c>
      <c r="P9" s="49">
        <f>SUM(P10:P46)</f>
        <v>0</v>
      </c>
      <c r="Q9" s="98">
        <f>SUM(Q10:R46)</f>
        <v>0</v>
      </c>
      <c r="R9" s="99"/>
      <c r="S9" s="82"/>
    </row>
    <row r="10" spans="1:19" x14ac:dyDescent="0.25">
      <c r="A10" s="26"/>
      <c r="B10" s="27"/>
      <c r="C10" s="28"/>
      <c r="D10" s="22">
        <f>IF(AND(Bought_Trailer&lt;A10,Bought_Trailer&lt;&gt;""),((C10*$B$2)*($B$3+$B$4)),(C10*$B$2)*$B$3)</f>
        <v>0</v>
      </c>
      <c r="E10" s="28"/>
      <c r="F10" s="28"/>
      <c r="G10" s="22">
        <f>D10+E10+F10</f>
        <v>0</v>
      </c>
      <c r="H10" s="32"/>
      <c r="I10" s="23">
        <f>G10-(H10*G2)</f>
        <v>0</v>
      </c>
      <c r="J10" s="24" t="s">
        <v>19</v>
      </c>
      <c r="K10" s="28"/>
      <c r="L10" s="25">
        <f t="shared" ref="L10:L46" si="1">IF(AND(Date_Changed_Maint_Fund&lt;=A10,Date_Changed_Maint_Fund&lt;&gt;""),($D$4*C10),($D$3*C10))</f>
        <v>0</v>
      </c>
      <c r="M10" s="35"/>
      <c r="N10" s="28"/>
      <c r="O10" s="37"/>
      <c r="P10" s="28"/>
      <c r="Q10" s="28"/>
      <c r="R10" s="28"/>
      <c r="S10" s="31"/>
    </row>
    <row r="11" spans="1:19" x14ac:dyDescent="0.25">
      <c r="A11" s="29"/>
      <c r="B11" s="30"/>
      <c r="C11" s="28"/>
      <c r="D11" s="2">
        <f>IF(AND(Bought_Trailer&lt;A11,Bought_Trailer&lt;&gt;""),((C11*$B$2)*($B$3+$B$4)),(C11*$B$2)*$B$3)</f>
        <v>0</v>
      </c>
      <c r="E11" s="28"/>
      <c r="F11" s="28"/>
      <c r="G11" s="2">
        <f>D11+E11+F11</f>
        <v>0</v>
      </c>
      <c r="H11" s="33"/>
      <c r="I11" s="4">
        <f>G11-(H11*G2)</f>
        <v>0</v>
      </c>
      <c r="J11" s="13" t="s">
        <v>34</v>
      </c>
      <c r="K11" s="31"/>
      <c r="L11" s="25">
        <f t="shared" si="1"/>
        <v>0</v>
      </c>
      <c r="M11" s="35"/>
      <c r="N11" s="31"/>
      <c r="O11" s="36"/>
      <c r="P11" s="28"/>
      <c r="Q11" s="28"/>
      <c r="R11" s="28"/>
      <c r="S11" s="28"/>
    </row>
    <row r="12" spans="1:19" x14ac:dyDescent="0.25">
      <c r="A12" s="29"/>
      <c r="B12" s="30"/>
      <c r="C12" s="28"/>
      <c r="D12" s="2">
        <f t="shared" ref="D12:D46" si="2">IF(Bought_Trailer&lt;A12,((C12*$B$2)*($B$3+$B$4)),(C12*$B$2)*$B$3)</f>
        <v>0</v>
      </c>
      <c r="E12" s="28"/>
      <c r="F12" s="28"/>
      <c r="G12" s="2">
        <f>D12+E12+F12</f>
        <v>0</v>
      </c>
      <c r="H12" s="34"/>
      <c r="I12" s="4">
        <f>G12-(H12*G2)</f>
        <v>0</v>
      </c>
      <c r="J12" s="14" t="s">
        <v>24</v>
      </c>
      <c r="K12" s="31"/>
      <c r="L12" s="25">
        <f t="shared" si="1"/>
        <v>0</v>
      </c>
      <c r="M12" s="35"/>
      <c r="N12" s="31"/>
      <c r="O12" s="36"/>
      <c r="P12" s="28"/>
      <c r="Q12" s="28"/>
      <c r="R12" s="28"/>
      <c r="S12" s="28"/>
    </row>
    <row r="13" spans="1:19" ht="30" x14ac:dyDescent="0.25">
      <c r="A13" s="29"/>
      <c r="B13" s="30"/>
      <c r="C13" s="28"/>
      <c r="D13" s="2">
        <f t="shared" si="2"/>
        <v>0</v>
      </c>
      <c r="E13" s="28"/>
      <c r="F13" s="28"/>
      <c r="G13" s="2">
        <f>D13+E13+F13</f>
        <v>0</v>
      </c>
      <c r="H13" s="34"/>
      <c r="I13" s="4">
        <f>G13-(H13*G2)</f>
        <v>0</v>
      </c>
      <c r="J13" s="15" t="s">
        <v>25</v>
      </c>
      <c r="K13" s="31"/>
      <c r="L13" s="25">
        <f t="shared" si="1"/>
        <v>0</v>
      </c>
      <c r="M13" s="35"/>
      <c r="N13" s="31"/>
      <c r="O13" s="36"/>
      <c r="P13" s="31"/>
      <c r="Q13" s="28"/>
      <c r="R13" s="31"/>
      <c r="S13" s="28"/>
    </row>
    <row r="14" spans="1:19" ht="30" customHeight="1" x14ac:dyDescent="0.25">
      <c r="A14" s="29"/>
      <c r="B14" s="30"/>
      <c r="C14" s="28"/>
      <c r="D14" s="2">
        <f t="shared" si="2"/>
        <v>0</v>
      </c>
      <c r="E14" s="28"/>
      <c r="F14" s="28"/>
      <c r="G14" s="2">
        <f t="shared" ref="G14:G46" si="3">D14+E14+F14</f>
        <v>0</v>
      </c>
      <c r="H14" s="34"/>
      <c r="I14" s="4">
        <f>G14-(H14*G2)</f>
        <v>0</v>
      </c>
      <c r="J14" s="14" t="s">
        <v>27</v>
      </c>
      <c r="K14" s="31"/>
      <c r="L14" s="25">
        <f t="shared" si="1"/>
        <v>0</v>
      </c>
      <c r="M14" s="35"/>
      <c r="N14" s="31"/>
      <c r="O14" s="36"/>
      <c r="P14" s="31"/>
      <c r="Q14" s="28"/>
      <c r="R14" s="28"/>
      <c r="S14" s="28"/>
    </row>
    <row r="15" spans="1:19" ht="30" x14ac:dyDescent="0.25">
      <c r="A15" s="29"/>
      <c r="B15" s="30"/>
      <c r="C15" s="28"/>
      <c r="D15" s="2">
        <f t="shared" si="2"/>
        <v>0</v>
      </c>
      <c r="E15" s="28"/>
      <c r="F15" s="28"/>
      <c r="G15" s="2">
        <f t="shared" si="3"/>
        <v>0</v>
      </c>
      <c r="H15" s="34"/>
      <c r="I15" s="4">
        <f>G15-(H15*G2)</f>
        <v>0</v>
      </c>
      <c r="J15" s="14" t="s">
        <v>26</v>
      </c>
      <c r="K15" s="31"/>
      <c r="L15" s="25">
        <f t="shared" si="1"/>
        <v>0</v>
      </c>
      <c r="M15" s="35"/>
      <c r="N15" s="31"/>
      <c r="O15" s="36"/>
      <c r="P15" s="31"/>
      <c r="Q15" s="28"/>
      <c r="R15" s="28"/>
      <c r="S15" s="28"/>
    </row>
    <row r="16" spans="1:19" x14ac:dyDescent="0.25">
      <c r="A16" s="29"/>
      <c r="B16" s="30"/>
      <c r="C16" s="28"/>
      <c r="D16" s="2">
        <f t="shared" si="2"/>
        <v>0</v>
      </c>
      <c r="E16" s="28"/>
      <c r="F16" s="28"/>
      <c r="G16" s="2">
        <f t="shared" si="3"/>
        <v>0</v>
      </c>
      <c r="H16" s="34"/>
      <c r="I16" s="4">
        <f>G16-(H16*G2)</f>
        <v>0</v>
      </c>
      <c r="J16" s="13" t="s">
        <v>6</v>
      </c>
      <c r="K16" s="31"/>
      <c r="L16" s="25">
        <f t="shared" si="1"/>
        <v>0</v>
      </c>
      <c r="M16" s="35"/>
      <c r="N16" s="31"/>
      <c r="O16" s="36"/>
      <c r="P16" s="31"/>
      <c r="Q16" s="28"/>
      <c r="R16" s="28"/>
      <c r="S16" s="28"/>
    </row>
    <row r="17" spans="1:19" x14ac:dyDescent="0.25">
      <c r="A17" s="29"/>
      <c r="B17" s="30"/>
      <c r="C17" s="28"/>
      <c r="D17" s="2">
        <f t="shared" si="2"/>
        <v>0</v>
      </c>
      <c r="E17" s="28"/>
      <c r="F17" s="28"/>
      <c r="G17" s="2">
        <f>D17+E17+F17</f>
        <v>0</v>
      </c>
      <c r="H17" s="34"/>
      <c r="I17" s="4">
        <f>G17-(H17*G2)</f>
        <v>0</v>
      </c>
      <c r="J17" s="13" t="s">
        <v>7</v>
      </c>
      <c r="K17" s="31"/>
      <c r="L17" s="25">
        <f t="shared" si="1"/>
        <v>0</v>
      </c>
      <c r="M17" s="35"/>
      <c r="N17" s="31"/>
      <c r="O17" s="36"/>
      <c r="P17" s="31"/>
      <c r="Q17" s="28"/>
      <c r="R17" s="28"/>
      <c r="S17" s="28"/>
    </row>
    <row r="18" spans="1:19" x14ac:dyDescent="0.25">
      <c r="A18" s="29"/>
      <c r="B18" s="30"/>
      <c r="C18" s="28"/>
      <c r="D18" s="2">
        <f t="shared" si="2"/>
        <v>0</v>
      </c>
      <c r="E18" s="28"/>
      <c r="F18" s="28"/>
      <c r="G18" s="2">
        <f t="shared" si="3"/>
        <v>0</v>
      </c>
      <c r="H18" s="34"/>
      <c r="I18" s="4">
        <f>G18-(H18*G2)</f>
        <v>0</v>
      </c>
      <c r="J18" s="13" t="s">
        <v>21</v>
      </c>
      <c r="K18" s="31"/>
      <c r="L18" s="25">
        <f t="shared" si="1"/>
        <v>0</v>
      </c>
      <c r="M18" s="35"/>
      <c r="N18" s="31"/>
      <c r="O18" s="36"/>
      <c r="P18" s="31"/>
      <c r="Q18" s="28"/>
      <c r="R18" s="28"/>
      <c r="S18" s="28"/>
    </row>
    <row r="19" spans="1:19" x14ac:dyDescent="0.25">
      <c r="A19" s="29"/>
      <c r="B19" s="30"/>
      <c r="C19" s="28"/>
      <c r="D19" s="2">
        <f t="shared" si="2"/>
        <v>0</v>
      </c>
      <c r="E19" s="28"/>
      <c r="F19" s="28"/>
      <c r="G19" s="2">
        <f t="shared" si="3"/>
        <v>0</v>
      </c>
      <c r="H19" s="34"/>
      <c r="I19" s="4">
        <f>G19-(H19*G2)</f>
        <v>0</v>
      </c>
      <c r="J19" s="13" t="s">
        <v>16</v>
      </c>
      <c r="K19" s="17">
        <f>K3*D2</f>
        <v>0</v>
      </c>
      <c r="L19" s="25">
        <f t="shared" si="1"/>
        <v>0</v>
      </c>
      <c r="M19" s="35"/>
      <c r="N19" s="31"/>
      <c r="O19" s="36"/>
      <c r="P19" s="31"/>
      <c r="Q19" s="28"/>
      <c r="R19" s="28"/>
      <c r="S19" s="28"/>
    </row>
    <row r="20" spans="1:19" x14ac:dyDescent="0.25">
      <c r="A20" s="29"/>
      <c r="B20" s="30"/>
      <c r="C20" s="31"/>
      <c r="D20" s="2">
        <f t="shared" si="2"/>
        <v>0</v>
      </c>
      <c r="E20" s="28"/>
      <c r="F20" s="28"/>
      <c r="G20" s="2">
        <f t="shared" si="3"/>
        <v>0</v>
      </c>
      <c r="H20" s="34"/>
      <c r="I20" s="4">
        <f>G20-(H20*G2)</f>
        <v>0</v>
      </c>
      <c r="J20" s="13" t="s">
        <v>3</v>
      </c>
      <c r="K20" s="17">
        <f>L9</f>
        <v>0</v>
      </c>
      <c r="L20" s="25">
        <f t="shared" si="1"/>
        <v>0</v>
      </c>
      <c r="M20" s="35"/>
      <c r="N20" s="31"/>
      <c r="O20" s="36"/>
      <c r="P20" s="31"/>
      <c r="Q20" s="28"/>
      <c r="R20" s="28"/>
      <c r="S20" s="28"/>
    </row>
    <row r="21" spans="1:19" x14ac:dyDescent="0.25">
      <c r="A21" s="29"/>
      <c r="B21" s="30"/>
      <c r="C21" s="31"/>
      <c r="D21" s="2">
        <f t="shared" si="2"/>
        <v>0</v>
      </c>
      <c r="E21" s="28"/>
      <c r="F21" s="28"/>
      <c r="G21" s="2">
        <f>D21+E21+F21</f>
        <v>0</v>
      </c>
      <c r="H21" s="34"/>
      <c r="I21" s="4">
        <f>G21-(H21*G2)</f>
        <v>0</v>
      </c>
      <c r="J21" s="13" t="s">
        <v>11</v>
      </c>
      <c r="K21" s="16">
        <f>SUM(N10:N46)</f>
        <v>0</v>
      </c>
      <c r="L21" s="25">
        <f t="shared" si="1"/>
        <v>0</v>
      </c>
      <c r="M21" s="35"/>
      <c r="N21" s="31"/>
      <c r="O21" s="36"/>
      <c r="P21" s="31"/>
      <c r="Q21" s="28"/>
      <c r="R21" s="28"/>
      <c r="S21" s="28"/>
    </row>
    <row r="22" spans="1:19" x14ac:dyDescent="0.25">
      <c r="A22" s="29"/>
      <c r="B22" s="30"/>
      <c r="C22" s="31"/>
      <c r="D22" s="2">
        <f t="shared" si="2"/>
        <v>0</v>
      </c>
      <c r="E22" s="28"/>
      <c r="F22" s="28"/>
      <c r="G22" s="2">
        <f t="shared" si="3"/>
        <v>0</v>
      </c>
      <c r="H22" s="34"/>
      <c r="I22" s="4">
        <f>G22-(H22*G2)</f>
        <v>0</v>
      </c>
      <c r="J22" s="13" t="s">
        <v>29</v>
      </c>
      <c r="K22" s="17">
        <f>P9</f>
        <v>0</v>
      </c>
      <c r="L22" s="25">
        <f t="shared" si="1"/>
        <v>0</v>
      </c>
      <c r="M22" s="35"/>
      <c r="N22" s="31"/>
      <c r="O22" s="36"/>
      <c r="P22" s="31"/>
      <c r="Q22" s="28"/>
      <c r="R22" s="28"/>
      <c r="S22" s="28"/>
    </row>
    <row r="23" spans="1:19" x14ac:dyDescent="0.25">
      <c r="A23" s="29"/>
      <c r="B23" s="30"/>
      <c r="C23" s="31"/>
      <c r="D23" s="2">
        <f t="shared" si="2"/>
        <v>0</v>
      </c>
      <c r="E23" s="28"/>
      <c r="F23" s="28"/>
      <c r="G23" s="2">
        <f t="shared" si="3"/>
        <v>0</v>
      </c>
      <c r="H23" s="34"/>
      <c r="I23" s="4">
        <f>G23-(H23*G2)</f>
        <v>0</v>
      </c>
      <c r="J23" s="13" t="s">
        <v>8</v>
      </c>
      <c r="K23" s="17">
        <f>Q9</f>
        <v>0</v>
      </c>
      <c r="L23" s="25">
        <f t="shared" si="1"/>
        <v>0</v>
      </c>
      <c r="M23" s="35"/>
      <c r="N23" s="31"/>
      <c r="O23" s="36"/>
      <c r="P23" s="31"/>
      <c r="Q23" s="28"/>
      <c r="R23" s="28"/>
      <c r="S23" s="28"/>
    </row>
    <row r="24" spans="1:19" x14ac:dyDescent="0.25">
      <c r="A24" s="29"/>
      <c r="B24" s="30"/>
      <c r="C24" s="31"/>
      <c r="D24" s="2">
        <f t="shared" si="2"/>
        <v>0</v>
      </c>
      <c r="E24" s="28"/>
      <c r="F24" s="28"/>
      <c r="G24" s="2">
        <f t="shared" si="3"/>
        <v>0</v>
      </c>
      <c r="H24" s="34"/>
      <c r="I24" s="4">
        <f>G24-(H24*G2)</f>
        <v>0</v>
      </c>
      <c r="J24" s="11" t="s">
        <v>10</v>
      </c>
      <c r="K24" s="12">
        <f>SUM(K10:K23)</f>
        <v>0</v>
      </c>
      <c r="L24" s="25">
        <f t="shared" si="1"/>
        <v>0</v>
      </c>
      <c r="M24" s="35"/>
      <c r="N24" s="31"/>
      <c r="O24" s="36"/>
      <c r="P24" s="31"/>
      <c r="Q24" s="28"/>
      <c r="R24" s="28"/>
      <c r="S24" s="28"/>
    </row>
    <row r="25" spans="1:19" x14ac:dyDescent="0.25">
      <c r="A25" s="29"/>
      <c r="B25" s="30"/>
      <c r="C25" s="31"/>
      <c r="D25" s="2">
        <f t="shared" si="2"/>
        <v>0</v>
      </c>
      <c r="E25" s="28"/>
      <c r="F25" s="28"/>
      <c r="G25" s="2">
        <f t="shared" si="3"/>
        <v>0</v>
      </c>
      <c r="H25" s="34"/>
      <c r="I25" s="4">
        <f>G25-(H25*G2)</f>
        <v>0</v>
      </c>
      <c r="J25" s="1"/>
      <c r="K25" s="3"/>
      <c r="L25" s="25">
        <f t="shared" si="1"/>
        <v>0</v>
      </c>
      <c r="M25" s="35"/>
      <c r="N25" s="31"/>
      <c r="O25" s="36"/>
      <c r="P25" s="31"/>
      <c r="Q25" s="28"/>
      <c r="R25" s="28"/>
      <c r="S25" s="28"/>
    </row>
    <row r="26" spans="1:19" x14ac:dyDescent="0.25">
      <c r="A26" s="29"/>
      <c r="B26" s="30"/>
      <c r="C26" s="31"/>
      <c r="D26" s="2">
        <f t="shared" si="2"/>
        <v>0</v>
      </c>
      <c r="E26" s="28"/>
      <c r="F26" s="28"/>
      <c r="G26" s="2">
        <f t="shared" si="3"/>
        <v>0</v>
      </c>
      <c r="H26" s="34"/>
      <c r="I26" s="4">
        <f>G26-(H26*G2)</f>
        <v>0</v>
      </c>
      <c r="J26" s="1"/>
      <c r="K26" s="3"/>
      <c r="L26" s="25">
        <f t="shared" si="1"/>
        <v>0</v>
      </c>
      <c r="M26" s="35"/>
      <c r="N26" s="31"/>
      <c r="O26" s="36"/>
      <c r="P26" s="31"/>
      <c r="Q26" s="28"/>
      <c r="R26" s="28"/>
      <c r="S26" s="28"/>
    </row>
    <row r="27" spans="1:19" x14ac:dyDescent="0.25">
      <c r="A27" s="29"/>
      <c r="B27" s="30"/>
      <c r="C27" s="31"/>
      <c r="D27" s="2">
        <f t="shared" si="2"/>
        <v>0</v>
      </c>
      <c r="E27" s="28"/>
      <c r="F27" s="28"/>
      <c r="G27" s="2">
        <f t="shared" si="3"/>
        <v>0</v>
      </c>
      <c r="H27" s="34"/>
      <c r="I27" s="4">
        <f>G27-(H27*G2)</f>
        <v>0</v>
      </c>
      <c r="J27" s="1"/>
      <c r="K27" s="3"/>
      <c r="L27" s="25">
        <f t="shared" si="1"/>
        <v>0</v>
      </c>
      <c r="M27" s="35"/>
      <c r="N27" s="31"/>
      <c r="O27" s="36"/>
      <c r="P27" s="31"/>
      <c r="Q27" s="28"/>
      <c r="R27" s="28"/>
      <c r="S27" s="28"/>
    </row>
    <row r="28" spans="1:19" x14ac:dyDescent="0.25">
      <c r="A28" s="29"/>
      <c r="B28" s="30"/>
      <c r="C28" s="31"/>
      <c r="D28" s="2">
        <f t="shared" si="2"/>
        <v>0</v>
      </c>
      <c r="E28" s="28"/>
      <c r="F28" s="28"/>
      <c r="G28" s="2">
        <f t="shared" si="3"/>
        <v>0</v>
      </c>
      <c r="H28" s="34"/>
      <c r="I28" s="4">
        <f>G28-(H28*G2)</f>
        <v>0</v>
      </c>
      <c r="J28" s="1"/>
      <c r="K28" s="3"/>
      <c r="L28" s="25">
        <f t="shared" si="1"/>
        <v>0</v>
      </c>
      <c r="M28" s="35"/>
      <c r="N28" s="31"/>
      <c r="O28" s="36"/>
      <c r="P28" s="31"/>
      <c r="Q28" s="28"/>
      <c r="R28" s="28"/>
      <c r="S28" s="28"/>
    </row>
    <row r="29" spans="1:19" x14ac:dyDescent="0.25">
      <c r="A29" s="29"/>
      <c r="B29" s="30"/>
      <c r="C29" s="31"/>
      <c r="D29" s="2">
        <f t="shared" si="2"/>
        <v>0</v>
      </c>
      <c r="E29" s="28"/>
      <c r="F29" s="28"/>
      <c r="G29" s="2">
        <f t="shared" si="3"/>
        <v>0</v>
      </c>
      <c r="H29" s="34"/>
      <c r="I29" s="4">
        <f>G29-(H29*G2)</f>
        <v>0</v>
      </c>
      <c r="J29" s="1"/>
      <c r="K29" s="3"/>
      <c r="L29" s="25">
        <f t="shared" si="1"/>
        <v>0</v>
      </c>
      <c r="M29" s="35"/>
      <c r="N29" s="31"/>
      <c r="O29" s="36"/>
      <c r="P29" s="31"/>
      <c r="Q29" s="28"/>
      <c r="R29" s="28"/>
      <c r="S29" s="28"/>
    </row>
    <row r="30" spans="1:19" x14ac:dyDescent="0.25">
      <c r="A30" s="29"/>
      <c r="B30" s="30"/>
      <c r="C30" s="31"/>
      <c r="D30" s="2">
        <f t="shared" si="2"/>
        <v>0</v>
      </c>
      <c r="E30" s="28"/>
      <c r="F30" s="28"/>
      <c r="G30" s="2">
        <f t="shared" si="3"/>
        <v>0</v>
      </c>
      <c r="H30" s="34"/>
      <c r="I30" s="4">
        <f>G30-(H30*G2)</f>
        <v>0</v>
      </c>
      <c r="J30" s="1"/>
      <c r="K30" s="3"/>
      <c r="L30" s="25">
        <f t="shared" si="1"/>
        <v>0</v>
      </c>
      <c r="M30" s="35"/>
      <c r="N30" s="31"/>
      <c r="O30" s="36"/>
      <c r="P30" s="31"/>
      <c r="Q30" s="28"/>
      <c r="R30" s="28"/>
      <c r="S30" s="28"/>
    </row>
    <row r="31" spans="1:19" x14ac:dyDescent="0.25">
      <c r="A31" s="29"/>
      <c r="B31" s="30"/>
      <c r="C31" s="31"/>
      <c r="D31" s="2">
        <f t="shared" si="2"/>
        <v>0</v>
      </c>
      <c r="E31" s="28"/>
      <c r="F31" s="28"/>
      <c r="G31" s="2">
        <f t="shared" si="3"/>
        <v>0</v>
      </c>
      <c r="H31" s="34"/>
      <c r="I31" s="4">
        <f>G31-(H31*G2)</f>
        <v>0</v>
      </c>
      <c r="J31" s="1"/>
      <c r="K31" s="3"/>
      <c r="L31" s="25">
        <f t="shared" si="1"/>
        <v>0</v>
      </c>
      <c r="M31" s="35"/>
      <c r="N31" s="31"/>
      <c r="O31" s="36"/>
      <c r="P31" s="31"/>
      <c r="Q31" s="28"/>
      <c r="R31" s="28"/>
      <c r="S31" s="28"/>
    </row>
    <row r="32" spans="1:19" x14ac:dyDescent="0.25">
      <c r="A32" s="29"/>
      <c r="B32" s="30"/>
      <c r="C32" s="31"/>
      <c r="D32" s="2">
        <f t="shared" si="2"/>
        <v>0</v>
      </c>
      <c r="E32" s="28"/>
      <c r="F32" s="28"/>
      <c r="G32" s="2">
        <f t="shared" si="3"/>
        <v>0</v>
      </c>
      <c r="H32" s="34"/>
      <c r="I32" s="4">
        <f>G32-(H32*G2)</f>
        <v>0</v>
      </c>
      <c r="J32" s="1"/>
      <c r="K32" s="3"/>
      <c r="L32" s="25">
        <f t="shared" si="1"/>
        <v>0</v>
      </c>
      <c r="M32" s="35"/>
      <c r="N32" s="31"/>
      <c r="O32" s="36"/>
      <c r="P32" s="31"/>
      <c r="Q32" s="28"/>
      <c r="R32" s="28"/>
      <c r="S32" s="28"/>
    </row>
    <row r="33" spans="1:19" x14ac:dyDescent="0.25">
      <c r="A33" s="29"/>
      <c r="B33" s="30"/>
      <c r="C33" s="31"/>
      <c r="D33" s="2">
        <f t="shared" si="2"/>
        <v>0</v>
      </c>
      <c r="E33" s="28"/>
      <c r="F33" s="28"/>
      <c r="G33" s="2">
        <f t="shared" si="3"/>
        <v>0</v>
      </c>
      <c r="H33" s="34"/>
      <c r="I33" s="4">
        <f>G33-(H33*G2)</f>
        <v>0</v>
      </c>
      <c r="J33" s="1"/>
      <c r="K33" s="3"/>
      <c r="L33" s="25">
        <f t="shared" si="1"/>
        <v>0</v>
      </c>
      <c r="M33" s="35"/>
      <c r="N33" s="31"/>
      <c r="O33" s="36"/>
      <c r="P33" s="31"/>
      <c r="Q33" s="28"/>
      <c r="R33" s="28"/>
      <c r="S33" s="28"/>
    </row>
    <row r="34" spans="1:19" x14ac:dyDescent="0.25">
      <c r="A34" s="29"/>
      <c r="B34" s="30"/>
      <c r="C34" s="31"/>
      <c r="D34" s="2">
        <f t="shared" si="2"/>
        <v>0</v>
      </c>
      <c r="E34" s="28"/>
      <c r="F34" s="28"/>
      <c r="G34" s="2">
        <f t="shared" si="3"/>
        <v>0</v>
      </c>
      <c r="H34" s="34"/>
      <c r="I34" s="4">
        <f>G34-(H34*G2)</f>
        <v>0</v>
      </c>
      <c r="J34" s="1"/>
      <c r="K34" s="3"/>
      <c r="L34" s="25">
        <f t="shared" si="1"/>
        <v>0</v>
      </c>
      <c r="M34" s="35"/>
      <c r="N34" s="31"/>
      <c r="O34" s="36"/>
      <c r="P34" s="31"/>
      <c r="Q34" s="28"/>
      <c r="R34" s="28"/>
      <c r="S34" s="28"/>
    </row>
    <row r="35" spans="1:19" x14ac:dyDescent="0.25">
      <c r="A35" s="29"/>
      <c r="B35" s="30"/>
      <c r="C35" s="31"/>
      <c r="D35" s="2">
        <f t="shared" si="2"/>
        <v>0</v>
      </c>
      <c r="E35" s="28"/>
      <c r="F35" s="28"/>
      <c r="G35" s="2">
        <f t="shared" si="3"/>
        <v>0</v>
      </c>
      <c r="H35" s="34"/>
      <c r="I35" s="4">
        <f>G35-(H35*G2)</f>
        <v>0</v>
      </c>
      <c r="J35" s="1"/>
      <c r="K35" s="3"/>
      <c r="L35" s="25">
        <f t="shared" si="1"/>
        <v>0</v>
      </c>
      <c r="M35" s="35"/>
      <c r="N35" s="31"/>
      <c r="O35" s="36"/>
      <c r="P35" s="31"/>
      <c r="Q35" s="28"/>
      <c r="R35" s="28"/>
      <c r="S35" s="28"/>
    </row>
    <row r="36" spans="1:19" x14ac:dyDescent="0.25">
      <c r="A36" s="29"/>
      <c r="B36" s="30"/>
      <c r="C36" s="31"/>
      <c r="D36" s="2">
        <f t="shared" si="2"/>
        <v>0</v>
      </c>
      <c r="E36" s="28"/>
      <c r="F36" s="28"/>
      <c r="G36" s="2">
        <f t="shared" si="3"/>
        <v>0</v>
      </c>
      <c r="H36" s="34"/>
      <c r="I36" s="4">
        <f>G36-(H36*G2)</f>
        <v>0</v>
      </c>
      <c r="J36" s="1"/>
      <c r="K36" s="3"/>
      <c r="L36" s="25">
        <f t="shared" si="1"/>
        <v>0</v>
      </c>
      <c r="M36" s="35"/>
      <c r="N36" s="31"/>
      <c r="O36" s="36"/>
      <c r="P36" s="31"/>
      <c r="Q36" s="28"/>
      <c r="R36" s="28"/>
      <c r="S36" s="28"/>
    </row>
    <row r="37" spans="1:19" x14ac:dyDescent="0.25">
      <c r="A37" s="29"/>
      <c r="B37" s="30"/>
      <c r="C37" s="31"/>
      <c r="D37" s="2">
        <f t="shared" si="2"/>
        <v>0</v>
      </c>
      <c r="E37" s="28"/>
      <c r="F37" s="28"/>
      <c r="G37" s="2">
        <f t="shared" si="3"/>
        <v>0</v>
      </c>
      <c r="H37" s="34"/>
      <c r="I37" s="4">
        <f>G37-(H37*G2)</f>
        <v>0</v>
      </c>
      <c r="J37" s="1"/>
      <c r="K37" s="3"/>
      <c r="L37" s="25">
        <f t="shared" si="1"/>
        <v>0</v>
      </c>
      <c r="M37" s="35"/>
      <c r="N37" s="31"/>
      <c r="O37" s="36"/>
      <c r="P37" s="31"/>
      <c r="Q37" s="28"/>
      <c r="R37" s="28"/>
      <c r="S37" s="28"/>
    </row>
    <row r="38" spans="1:19" x14ac:dyDescent="0.25">
      <c r="A38" s="29"/>
      <c r="B38" s="30"/>
      <c r="C38" s="31"/>
      <c r="D38" s="2">
        <f t="shared" si="2"/>
        <v>0</v>
      </c>
      <c r="E38" s="28"/>
      <c r="F38" s="28"/>
      <c r="G38" s="2">
        <f t="shared" si="3"/>
        <v>0</v>
      </c>
      <c r="H38" s="34"/>
      <c r="I38" s="4">
        <f>G38-(H38*G2)</f>
        <v>0</v>
      </c>
      <c r="J38" s="1"/>
      <c r="K38" s="3"/>
      <c r="L38" s="25">
        <f t="shared" si="1"/>
        <v>0</v>
      </c>
      <c r="M38" s="35"/>
      <c r="N38" s="31"/>
      <c r="O38" s="36"/>
      <c r="P38" s="31"/>
      <c r="Q38" s="28"/>
      <c r="R38" s="28"/>
      <c r="S38" s="28"/>
    </row>
    <row r="39" spans="1:19" x14ac:dyDescent="0.25">
      <c r="A39" s="29"/>
      <c r="B39" s="30"/>
      <c r="C39" s="31"/>
      <c r="D39" s="2">
        <f t="shared" si="2"/>
        <v>0</v>
      </c>
      <c r="E39" s="28"/>
      <c r="F39" s="28"/>
      <c r="G39" s="2">
        <f t="shared" si="3"/>
        <v>0</v>
      </c>
      <c r="H39" s="34"/>
      <c r="I39" s="4">
        <f>G39-(H39*G2)</f>
        <v>0</v>
      </c>
      <c r="J39" s="1"/>
      <c r="K39" s="3"/>
      <c r="L39" s="25">
        <f t="shared" si="1"/>
        <v>0</v>
      </c>
      <c r="M39" s="35"/>
      <c r="N39" s="31"/>
      <c r="O39" s="36"/>
      <c r="P39" s="31"/>
      <c r="Q39" s="28"/>
      <c r="R39" s="28"/>
      <c r="S39" s="28"/>
    </row>
    <row r="40" spans="1:19" x14ac:dyDescent="0.25">
      <c r="A40" s="29"/>
      <c r="B40" s="30"/>
      <c r="C40" s="31"/>
      <c r="D40" s="2">
        <f t="shared" si="2"/>
        <v>0</v>
      </c>
      <c r="E40" s="28"/>
      <c r="F40" s="28"/>
      <c r="G40" s="2">
        <f t="shared" si="3"/>
        <v>0</v>
      </c>
      <c r="H40" s="34"/>
      <c r="I40" s="4">
        <f>G40-(H40*G2)</f>
        <v>0</v>
      </c>
      <c r="J40" s="1"/>
      <c r="K40" s="3"/>
      <c r="L40" s="25">
        <f t="shared" si="1"/>
        <v>0</v>
      </c>
      <c r="M40" s="35"/>
      <c r="N40" s="31"/>
      <c r="O40" s="36"/>
      <c r="P40" s="31"/>
      <c r="Q40" s="28"/>
      <c r="R40" s="28"/>
      <c r="S40" s="28"/>
    </row>
    <row r="41" spans="1:19" x14ac:dyDescent="0.25">
      <c r="A41" s="29"/>
      <c r="B41" s="30"/>
      <c r="C41" s="31"/>
      <c r="D41" s="2">
        <f t="shared" si="2"/>
        <v>0</v>
      </c>
      <c r="E41" s="28"/>
      <c r="F41" s="28"/>
      <c r="G41" s="2">
        <f t="shared" si="3"/>
        <v>0</v>
      </c>
      <c r="H41" s="34"/>
      <c r="I41" s="4">
        <f>G41-(H41*G2)</f>
        <v>0</v>
      </c>
      <c r="J41" s="1"/>
      <c r="K41" s="3"/>
      <c r="L41" s="25">
        <f t="shared" si="1"/>
        <v>0</v>
      </c>
      <c r="M41" s="35"/>
      <c r="N41" s="31"/>
      <c r="O41" s="36"/>
      <c r="P41" s="31"/>
      <c r="Q41" s="28"/>
      <c r="R41" s="28"/>
      <c r="S41" s="28"/>
    </row>
    <row r="42" spans="1:19" x14ac:dyDescent="0.25">
      <c r="A42" s="29"/>
      <c r="B42" s="30"/>
      <c r="C42" s="31"/>
      <c r="D42" s="2">
        <f t="shared" si="2"/>
        <v>0</v>
      </c>
      <c r="E42" s="28"/>
      <c r="F42" s="28"/>
      <c r="G42" s="2">
        <f t="shared" si="3"/>
        <v>0</v>
      </c>
      <c r="H42" s="34"/>
      <c r="I42" s="4">
        <f>G42-(H42*G2)</f>
        <v>0</v>
      </c>
      <c r="J42" s="1"/>
      <c r="K42" s="3"/>
      <c r="L42" s="25">
        <f t="shared" si="1"/>
        <v>0</v>
      </c>
      <c r="M42" s="35"/>
      <c r="N42" s="31"/>
      <c r="O42" s="36"/>
      <c r="P42" s="31"/>
      <c r="Q42" s="28"/>
      <c r="R42" s="28"/>
      <c r="S42" s="28"/>
    </row>
    <row r="43" spans="1:19" x14ac:dyDescent="0.25">
      <c r="A43" s="29"/>
      <c r="B43" s="30"/>
      <c r="C43" s="31"/>
      <c r="D43" s="2">
        <f t="shared" si="2"/>
        <v>0</v>
      </c>
      <c r="E43" s="28"/>
      <c r="F43" s="28"/>
      <c r="G43" s="2">
        <f t="shared" si="3"/>
        <v>0</v>
      </c>
      <c r="H43" s="34"/>
      <c r="I43" s="4">
        <f>G43-(H43*G2)</f>
        <v>0</v>
      </c>
      <c r="J43" s="1"/>
      <c r="K43" s="3"/>
      <c r="L43" s="25">
        <f t="shared" si="1"/>
        <v>0</v>
      </c>
      <c r="M43" s="35"/>
      <c r="N43" s="31"/>
      <c r="O43" s="36"/>
      <c r="P43" s="31"/>
      <c r="Q43" s="28"/>
      <c r="R43" s="28"/>
      <c r="S43" s="28"/>
    </row>
    <row r="44" spans="1:19" x14ac:dyDescent="0.25">
      <c r="A44" s="29"/>
      <c r="B44" s="30"/>
      <c r="C44" s="31"/>
      <c r="D44" s="2">
        <f t="shared" si="2"/>
        <v>0</v>
      </c>
      <c r="E44" s="28"/>
      <c r="F44" s="28"/>
      <c r="G44" s="2">
        <f t="shared" si="3"/>
        <v>0</v>
      </c>
      <c r="H44" s="34"/>
      <c r="I44" s="4">
        <f>G44-(H44*G2)</f>
        <v>0</v>
      </c>
      <c r="J44" s="1"/>
      <c r="K44" s="3"/>
      <c r="L44" s="25">
        <f t="shared" si="1"/>
        <v>0</v>
      </c>
      <c r="M44" s="35"/>
      <c r="N44" s="31"/>
      <c r="O44" s="36"/>
      <c r="P44" s="31"/>
      <c r="Q44" s="28"/>
      <c r="R44" s="28"/>
      <c r="S44" s="28"/>
    </row>
    <row r="45" spans="1:19" x14ac:dyDescent="0.25">
      <c r="A45" s="29"/>
      <c r="B45" s="30"/>
      <c r="C45" s="31"/>
      <c r="D45" s="2">
        <f t="shared" si="2"/>
        <v>0</v>
      </c>
      <c r="E45" s="28"/>
      <c r="F45" s="28"/>
      <c r="G45" s="2">
        <f t="shared" si="3"/>
        <v>0</v>
      </c>
      <c r="H45" s="34"/>
      <c r="I45" s="4">
        <f>G45-(H45*G2)</f>
        <v>0</v>
      </c>
      <c r="J45" s="1"/>
      <c r="K45" s="1"/>
      <c r="L45" s="25">
        <f t="shared" si="1"/>
        <v>0</v>
      </c>
      <c r="M45" s="35"/>
      <c r="N45" s="31"/>
      <c r="O45" s="36"/>
      <c r="P45" s="31"/>
      <c r="Q45" s="28"/>
      <c r="R45" s="28"/>
      <c r="S45" s="28"/>
    </row>
    <row r="46" spans="1:19" x14ac:dyDescent="0.25">
      <c r="A46" s="29"/>
      <c r="B46" s="30"/>
      <c r="C46" s="31"/>
      <c r="D46" s="2">
        <f t="shared" si="2"/>
        <v>0</v>
      </c>
      <c r="E46" s="28"/>
      <c r="F46" s="28"/>
      <c r="G46" s="2">
        <f t="shared" si="3"/>
        <v>0</v>
      </c>
      <c r="H46" s="34"/>
      <c r="I46" s="4">
        <f>G46-(H46*G2)</f>
        <v>0</v>
      </c>
      <c r="K46" s="1"/>
      <c r="L46" s="25">
        <f t="shared" si="1"/>
        <v>0</v>
      </c>
      <c r="M46" s="35"/>
      <c r="N46" s="31"/>
      <c r="O46" s="36"/>
      <c r="P46" s="31"/>
      <c r="Q46" s="28"/>
      <c r="R46" s="28"/>
      <c r="S46" s="28"/>
    </row>
    <row r="47" spans="1:19" x14ac:dyDescent="0.25">
      <c r="I47" s="5"/>
    </row>
    <row r="48" spans="1:19" ht="30" customHeight="1" x14ac:dyDescent="0.25"/>
    <row r="49" spans="4:4" x14ac:dyDescent="0.25">
      <c r="D49" s="1"/>
    </row>
  </sheetData>
  <sheetProtection algorithmName="SHA-512" hashValue="X7Rs/qMzBYLNgohMLRwseTvKglBe78L76Ix6W26cst8MqQlgl/p+7qpnTTIgSwkm7TkkjH2L6fXJmR4NgL6/ow==" saltValue="ulAmXHa6lkjU10D3U4AOJQ==" spinCount="100000" sheet="1" objects="1" scenarios="1" formatCells="0" formatColumns="0" formatRows="0" insertColumns="0" insertRows="0" deleteColumns="0" deleteRows="0"/>
  <mergeCells count="15">
    <mergeCell ref="A6:I6"/>
    <mergeCell ref="J6:R6"/>
    <mergeCell ref="Q7:R7"/>
    <mergeCell ref="A8:R8"/>
    <mergeCell ref="Q9:R9"/>
    <mergeCell ref="A1:D1"/>
    <mergeCell ref="F1:G1"/>
    <mergeCell ref="H1:K1"/>
    <mergeCell ref="E2:E5"/>
    <mergeCell ref="L2:L3"/>
    <mergeCell ref="M2:M3"/>
    <mergeCell ref="J4:J5"/>
    <mergeCell ref="K4:K5"/>
    <mergeCell ref="L4:L5"/>
    <mergeCell ref="M4:M5"/>
  </mergeCells>
  <conditionalFormatting sqref="L2:M2">
    <cfRule type="cellIs" dxfId="2" priority="3" operator="lessThan">
      <formula>0</formula>
    </cfRule>
  </conditionalFormatting>
  <conditionalFormatting sqref="L2">
    <cfRule type="cellIs" dxfId="1" priority="2" operator="equal">
      <formula>"Actual loss"</formula>
    </cfRule>
  </conditionalFormatting>
  <conditionalFormatting sqref="I10:I46">
    <cfRule type="cellIs" dxfId="0" priority="1" operator="lessThan">
      <formula>0</formula>
    </cfRule>
  </conditionalFormatting>
  <pageMargins left="0.7" right="0.7" top="0.75" bottom="0.75" header="0.3" footer="0.3"/>
  <pageSetup orientation="portrait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4"/>
  <sheetViews>
    <sheetView workbookViewId="0">
      <selection activeCell="C14" sqref="C14"/>
    </sheetView>
  </sheetViews>
  <sheetFormatPr defaultRowHeight="15" x14ac:dyDescent="0.25"/>
  <cols>
    <col min="2" max="2" width="13.42578125" customWidth="1"/>
    <col min="3" max="3" width="13.5703125" customWidth="1"/>
    <col min="5" max="5" width="10.28515625" bestFit="1" customWidth="1"/>
    <col min="6" max="6" width="12.28515625" hidden="1" customWidth="1"/>
    <col min="7" max="7" width="12.7109375" hidden="1" customWidth="1"/>
    <col min="15" max="15" width="9.140625" customWidth="1"/>
  </cols>
  <sheetData>
    <row r="2" spans="1:7" x14ac:dyDescent="0.25">
      <c r="B2" t="s">
        <v>59</v>
      </c>
      <c r="C2" t="s">
        <v>60</v>
      </c>
      <c r="D2" t="s">
        <v>61</v>
      </c>
      <c r="E2" t="s">
        <v>75</v>
      </c>
      <c r="F2" t="s">
        <v>76</v>
      </c>
      <c r="G2" t="s">
        <v>74</v>
      </c>
    </row>
    <row r="3" spans="1:7" x14ac:dyDescent="0.25">
      <c r="A3" t="s">
        <v>62</v>
      </c>
      <c r="B3" s="84">
        <f>January!K3</f>
        <v>0</v>
      </c>
      <c r="C3" s="84">
        <f>January!K4</f>
        <v>0</v>
      </c>
      <c r="D3" s="84">
        <f>January!I2</f>
        <v>0</v>
      </c>
      <c r="E3" s="84">
        <f>IF(D3&gt;0,D3+(January!B2-(January!B3+January!B4)),0)</f>
        <v>0</v>
      </c>
      <c r="F3" s="84">
        <f>IF(B3&gt;0,January!M2,0)</f>
        <v>0</v>
      </c>
      <c r="G3" s="84">
        <f>January!M4</f>
        <v>0</v>
      </c>
    </row>
    <row r="4" spans="1:7" x14ac:dyDescent="0.25">
      <c r="A4" t="s">
        <v>63</v>
      </c>
      <c r="B4" s="84">
        <f>February!K3</f>
        <v>0</v>
      </c>
      <c r="C4" s="84">
        <f>February!K4</f>
        <v>0</v>
      </c>
      <c r="D4" s="84">
        <f>February!I2</f>
        <v>0</v>
      </c>
      <c r="E4" s="84">
        <f>IF(D4&gt;0,D4+(February!B2-(February!B3+February!B4)),0)</f>
        <v>0</v>
      </c>
      <c r="F4" s="84">
        <f>IF(B4&gt;0,February!M2,0)</f>
        <v>0</v>
      </c>
      <c r="G4" s="84">
        <f>February!M4</f>
        <v>0</v>
      </c>
    </row>
    <row r="5" spans="1:7" x14ac:dyDescent="0.25">
      <c r="A5" t="s">
        <v>64</v>
      </c>
      <c r="B5" s="84">
        <f>March!K3</f>
        <v>0</v>
      </c>
      <c r="C5" s="84">
        <f>March!K4</f>
        <v>0</v>
      </c>
      <c r="D5" s="84">
        <f>March!I2</f>
        <v>0</v>
      </c>
      <c r="E5" s="84">
        <f>IF(D5&gt;0,D5+(March!B2-(March!B3+March!B4)),0)</f>
        <v>0</v>
      </c>
      <c r="F5" s="84">
        <f>IF(B5&gt;0,March!M2,0)</f>
        <v>0</v>
      </c>
      <c r="G5" s="84">
        <f>March!M4</f>
        <v>0</v>
      </c>
    </row>
    <row r="6" spans="1:7" x14ac:dyDescent="0.25">
      <c r="A6" t="s">
        <v>65</v>
      </c>
      <c r="B6" s="84">
        <f>April!K3</f>
        <v>0</v>
      </c>
      <c r="C6" s="84">
        <f>April!K4</f>
        <v>0</v>
      </c>
      <c r="D6" s="84">
        <f>April!I2</f>
        <v>0</v>
      </c>
      <c r="E6" s="84">
        <f>IF(D6&gt;0,D6+(April!B2-(April!B3+April!B4)),0)</f>
        <v>0</v>
      </c>
      <c r="F6" s="84">
        <f>IF(B6&gt;0,April!M2,0)</f>
        <v>0</v>
      </c>
      <c r="G6" s="84">
        <f>April!M4</f>
        <v>0</v>
      </c>
    </row>
    <row r="7" spans="1:7" x14ac:dyDescent="0.25">
      <c r="A7" t="s">
        <v>66</v>
      </c>
      <c r="B7" s="84">
        <f>May!K3</f>
        <v>0</v>
      </c>
      <c r="C7" s="84">
        <f>May!K4</f>
        <v>0</v>
      </c>
      <c r="D7" s="84">
        <f>May!I2</f>
        <v>0</v>
      </c>
      <c r="E7" s="84">
        <f>IF(D7&gt;0,D7+(May!B2-(May!B3+May!B4)),0)</f>
        <v>0</v>
      </c>
      <c r="F7" s="84">
        <f>IF(B7&gt;0,May!M2,0)</f>
        <v>0</v>
      </c>
      <c r="G7" s="84">
        <f>May!M4</f>
        <v>0</v>
      </c>
    </row>
    <row r="8" spans="1:7" x14ac:dyDescent="0.25">
      <c r="A8" t="s">
        <v>67</v>
      </c>
      <c r="B8" s="84">
        <f>June!K3</f>
        <v>0</v>
      </c>
      <c r="C8" s="84">
        <f>June!K4</f>
        <v>0</v>
      </c>
      <c r="D8" s="84">
        <f>June!I2</f>
        <v>0</v>
      </c>
      <c r="E8" s="84">
        <f>IF(D8&gt;0,D8+(June!B2-(June!B3+June!B4)),0)</f>
        <v>0</v>
      </c>
      <c r="F8" s="84">
        <f>IF(B8&gt;0,June!M2,0)</f>
        <v>0</v>
      </c>
      <c r="G8" s="84">
        <f>June!M4</f>
        <v>0</v>
      </c>
    </row>
    <row r="9" spans="1:7" x14ac:dyDescent="0.25">
      <c r="A9" t="s">
        <v>68</v>
      </c>
      <c r="B9" s="84">
        <f>July!K3</f>
        <v>0</v>
      </c>
      <c r="C9" s="84">
        <f>July!K4</f>
        <v>0</v>
      </c>
      <c r="D9" s="84">
        <f>July!I2</f>
        <v>0</v>
      </c>
      <c r="E9" s="84">
        <f>IF(D9&gt;0,D9+(July!B2-(July!B3+July!B4)),0)</f>
        <v>0</v>
      </c>
      <c r="F9" s="84">
        <f>IF(B9&gt;0,July!M2,0)</f>
        <v>0</v>
      </c>
      <c r="G9" s="84">
        <f>July!M4</f>
        <v>0</v>
      </c>
    </row>
    <row r="10" spans="1:7" x14ac:dyDescent="0.25">
      <c r="A10" t="s">
        <v>69</v>
      </c>
      <c r="B10" s="84">
        <f>August!K3</f>
        <v>0</v>
      </c>
      <c r="C10" s="84">
        <f>August!K4</f>
        <v>0</v>
      </c>
      <c r="D10" s="84">
        <f>August!I2</f>
        <v>0</v>
      </c>
      <c r="E10" s="84">
        <f>IF(D10&gt;0,D10+(August!B2-(August!B3+August!B4)),0)</f>
        <v>0</v>
      </c>
      <c r="F10" s="84">
        <f>IF(B10&gt;0,August!M2,0)</f>
        <v>0</v>
      </c>
      <c r="G10" s="84">
        <f>August!M4</f>
        <v>0</v>
      </c>
    </row>
    <row r="11" spans="1:7" x14ac:dyDescent="0.25">
      <c r="A11" t="s">
        <v>70</v>
      </c>
      <c r="B11" s="84">
        <f>September!K3</f>
        <v>0</v>
      </c>
      <c r="C11" s="84">
        <f>September!K4</f>
        <v>0</v>
      </c>
      <c r="D11" s="84">
        <f>September!I2</f>
        <v>0</v>
      </c>
      <c r="E11" s="84">
        <f>IF(D11&gt;0,D11+(September!B2-(September!B3+September!B4)),0)</f>
        <v>0</v>
      </c>
      <c r="F11" s="84">
        <f>IF(B11&gt;0,September!M2,0)</f>
        <v>0</v>
      </c>
      <c r="G11" s="84">
        <f>September!M4</f>
        <v>0</v>
      </c>
    </row>
    <row r="12" spans="1:7" x14ac:dyDescent="0.25">
      <c r="A12" t="s">
        <v>71</v>
      </c>
      <c r="B12" s="84">
        <f>October!K3</f>
        <v>0</v>
      </c>
      <c r="C12" s="84">
        <f>October!K4</f>
        <v>0</v>
      </c>
      <c r="D12" s="84">
        <f>October!I2</f>
        <v>0</v>
      </c>
      <c r="E12" s="84">
        <f>IF(D12&gt;0,D12+(October!B2-(October!B3+October!B4)),0)</f>
        <v>0</v>
      </c>
      <c r="F12" s="84">
        <f>IF(B12&gt;0,October!M2,0)</f>
        <v>0</v>
      </c>
      <c r="G12" s="84">
        <f>October!M4</f>
        <v>0</v>
      </c>
    </row>
    <row r="13" spans="1:7" x14ac:dyDescent="0.25">
      <c r="A13" t="s">
        <v>72</v>
      </c>
      <c r="B13" s="84">
        <f>November!K3</f>
        <v>0</v>
      </c>
      <c r="C13" s="84">
        <f>November!K4</f>
        <v>0</v>
      </c>
      <c r="D13" s="84">
        <f>November!I2</f>
        <v>0</v>
      </c>
      <c r="E13" s="84">
        <f>IF(D13&gt;0,D13+(November!B2-(November!B3+November!B4)),0)</f>
        <v>0</v>
      </c>
      <c r="F13" s="84">
        <f>IF(B13&gt;0,November!M2,0)</f>
        <v>0</v>
      </c>
      <c r="G13" s="84">
        <f>November!M4</f>
        <v>0</v>
      </c>
    </row>
    <row r="14" spans="1:7" x14ac:dyDescent="0.25">
      <c r="A14" t="s">
        <v>73</v>
      </c>
      <c r="B14" s="84">
        <f>December!K3</f>
        <v>0</v>
      </c>
      <c r="C14" s="84">
        <f>December!K4</f>
        <v>0</v>
      </c>
      <c r="D14" s="84">
        <f>December!I2</f>
        <v>0</v>
      </c>
      <c r="E14" s="84">
        <f>IF(D14&gt;0,D14+(December!B2-(December!B3+December!B4)),0)</f>
        <v>0</v>
      </c>
      <c r="F14" s="84">
        <f>IF(B14&gt;0,December!M2,0)</f>
        <v>0</v>
      </c>
      <c r="G14" s="84">
        <f>December!M4</f>
        <v>0</v>
      </c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1"/>
  <sheetViews>
    <sheetView workbookViewId="0">
      <selection activeCell="B5" sqref="B5"/>
    </sheetView>
  </sheetViews>
  <sheetFormatPr defaultRowHeight="15" x14ac:dyDescent="0.25"/>
  <cols>
    <col min="1" max="1" width="23" customWidth="1"/>
    <col min="2" max="2" width="14.5703125" customWidth="1"/>
  </cols>
  <sheetData>
    <row r="2" spans="1:2" x14ac:dyDescent="0.25">
      <c r="A2" s="81" t="s">
        <v>57</v>
      </c>
    </row>
    <row r="5" spans="1:2" x14ac:dyDescent="0.25">
      <c r="A5" s="18" t="s">
        <v>17</v>
      </c>
      <c r="B5" s="19">
        <f>SUM(January!I4+February!I4+March!I4+April!I4+May!I4+June!I4+July!I4+August!I4+September!I4+October!I4+November!I4+December!I4)</f>
        <v>0</v>
      </c>
    </row>
    <row r="7" spans="1:2" x14ac:dyDescent="0.25">
      <c r="A7" s="21" t="s">
        <v>18</v>
      </c>
      <c r="B7" s="20">
        <f>SUM(January!K3+February!K3+March!K3+April!K3+May!K3+June!K3+July!K3+August!K3+September!K3+October!K3+November!K3+December!K3)</f>
        <v>0</v>
      </c>
    </row>
    <row r="8" spans="1:2" x14ac:dyDescent="0.25">
      <c r="A8" s="21" t="s">
        <v>2</v>
      </c>
      <c r="B8" s="20">
        <f>SUM(January!K4+February!K4+March!K4+April!K4+May!K4+June!K4+July!K4+August!K4+September!K4+October!K4+November!K4+December!K4)</f>
        <v>0</v>
      </c>
    </row>
    <row r="9" spans="1:2" x14ac:dyDescent="0.25">
      <c r="A9" s="79"/>
      <c r="B9" s="80"/>
    </row>
    <row r="10" spans="1:2" x14ac:dyDescent="0.25">
      <c r="A10" s="21" t="s">
        <v>19</v>
      </c>
      <c r="B10" s="20">
        <f>SUM(January!K10+February!K10+March!K10+April!K10+May!K10+June!K10+July!K10+August!K10+September!K10+October!K10+November!K10+December!K10)</f>
        <v>0</v>
      </c>
    </row>
    <row r="11" spans="1:2" x14ac:dyDescent="0.25">
      <c r="A11" s="21" t="s">
        <v>34</v>
      </c>
      <c r="B11" s="20">
        <f>SUM(January!K11+February!K11+March!K11+April!K11+May!K11+June!K11+July!K11+August!K11+September!K11+October!K11+November!K11+December!K11)</f>
        <v>0</v>
      </c>
    </row>
    <row r="12" spans="1:2" x14ac:dyDescent="0.25">
      <c r="A12" s="21" t="s">
        <v>35</v>
      </c>
      <c r="B12" s="20">
        <f>SUM(January!K12+February!K12+March!K12+April!K12+May!K12+June!K12+July!K12+August!K12+September!K12+October!K12+November!K12+December!K12)</f>
        <v>0</v>
      </c>
    </row>
    <row r="13" spans="1:2" x14ac:dyDescent="0.25">
      <c r="A13" s="21" t="s">
        <v>9</v>
      </c>
      <c r="B13" s="20">
        <f>SUM(January!K13:K15+February!K13:K15+March!K13:K15+April!K13:K15+May!K13:K15+June!K13:K15+July!K13:K15+August!K13:K15+September!K13:K15+October!K13:K15+November!K13:K15+December!K13:K15)</f>
        <v>0</v>
      </c>
    </row>
    <row r="14" spans="1:2" x14ac:dyDescent="0.25">
      <c r="A14" s="21" t="s">
        <v>6</v>
      </c>
      <c r="B14" s="20">
        <f>SUM(January!K16+February!K16+March!K16+April!K16+May!K16+June!K16+July!K16+August!K16+September!K16+October!K16+November!K16+December!K16)</f>
        <v>0</v>
      </c>
    </row>
    <row r="15" spans="1:2" x14ac:dyDescent="0.25">
      <c r="A15" s="21" t="s">
        <v>7</v>
      </c>
      <c r="B15" s="20">
        <f>SUM(January!K17+February!K17+March!K17+April!K17+May!K17+June!K17+July!K17+August!K17+September!K17+October!K17+November!K17+December!K17)</f>
        <v>0</v>
      </c>
    </row>
    <row r="16" spans="1:2" x14ac:dyDescent="0.25">
      <c r="A16" s="21" t="s">
        <v>21</v>
      </c>
      <c r="B16" s="20">
        <f>SUM(January!K18+February!K18+March!K18+April!K18+May!K18+June!K18+July!K18+August!K18+September!K18+October!K18+November!K18+December!K18)</f>
        <v>0</v>
      </c>
    </row>
    <row r="17" spans="1:2" x14ac:dyDescent="0.25">
      <c r="A17" s="21" t="s">
        <v>16</v>
      </c>
      <c r="B17" s="20">
        <f>SUM(January!K19+February!K19+March!K19+April!K19+May!K19+June!K19+July!K19+August!K19+September!K19+October!K19+November!K19+December!K19)</f>
        <v>0</v>
      </c>
    </row>
    <row r="18" spans="1:2" x14ac:dyDescent="0.25">
      <c r="A18" s="21" t="s">
        <v>3</v>
      </c>
      <c r="B18" s="20">
        <f>SUM(January!K20+February!K20+March!K20+April!K20+May!K20+June!K20+July!K20+August!K20+September!K20+October!K20+November!K20+December!K20)</f>
        <v>0</v>
      </c>
    </row>
    <row r="19" spans="1:2" x14ac:dyDescent="0.25">
      <c r="A19" s="21" t="s">
        <v>4</v>
      </c>
      <c r="B19" s="20">
        <f>SUM(January!K21+February!K21+March!K21+April!K21+May!K21+June!K21+July!K21+August!K21+September!K21+October!K21+November!K21+December!K21)</f>
        <v>0</v>
      </c>
    </row>
    <row r="20" spans="1:2" x14ac:dyDescent="0.25">
      <c r="A20" s="21" t="s">
        <v>29</v>
      </c>
      <c r="B20" s="20">
        <f>SUM(January!K22+February!K22+March!K22+April!K22+May!K22+June!K22+July!K22+August!K22+September!K22+October!K22+November!K22+December!K22)</f>
        <v>0</v>
      </c>
    </row>
    <row r="21" spans="1:2" x14ac:dyDescent="0.25">
      <c r="A21" s="21" t="s">
        <v>8</v>
      </c>
      <c r="B21" s="20">
        <f>SUM(January!K23+February!K23+March!K23+April!K23+May!K23+June!K23+July!K23+August!K23+September!K23+October!K23+November!K23+December!K23)</f>
        <v>0</v>
      </c>
    </row>
  </sheetData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49"/>
  <sheetViews>
    <sheetView showGridLines="0" tabSelected="1" zoomScale="90" zoomScaleNormal="90" workbookViewId="0">
      <pane ySplit="9" topLeftCell="A10" activePane="bottomLeft" state="frozen"/>
      <selection pane="bottomLeft" activeCell="J20" sqref="J20"/>
    </sheetView>
  </sheetViews>
  <sheetFormatPr defaultRowHeight="15" x14ac:dyDescent="0.25"/>
  <cols>
    <col min="1" max="1" width="13" customWidth="1"/>
    <col min="2" max="2" width="14.7109375" customWidth="1"/>
    <col min="3" max="3" width="13.140625" customWidth="1"/>
    <col min="4" max="4" width="13.42578125" customWidth="1"/>
    <col min="5" max="5" width="15.85546875" customWidth="1"/>
    <col min="6" max="6" width="13.42578125" customWidth="1"/>
    <col min="7" max="7" width="14.28515625" customWidth="1"/>
    <col min="8" max="8" width="13.28515625" customWidth="1"/>
    <col min="9" max="9" width="14.85546875" customWidth="1"/>
    <col min="10" max="10" width="21" customWidth="1"/>
    <col min="11" max="11" width="13.42578125" customWidth="1"/>
    <col min="12" max="13" width="13.85546875" customWidth="1"/>
    <col min="14" max="14" width="12.42578125" customWidth="1"/>
    <col min="15" max="15" width="0" hidden="1" customWidth="1"/>
    <col min="16" max="16" width="12.140625" customWidth="1"/>
    <col min="17" max="18" width="11.5703125" customWidth="1"/>
    <col min="19" max="19" width="28.7109375" customWidth="1"/>
  </cols>
  <sheetData>
    <row r="1" spans="1:19" ht="19.5" thickBot="1" x14ac:dyDescent="0.3">
      <c r="A1" s="118" t="s">
        <v>39</v>
      </c>
      <c r="B1" s="119"/>
      <c r="C1" s="120"/>
      <c r="D1" s="121"/>
      <c r="E1" s="38"/>
      <c r="F1" s="122" t="s">
        <v>45</v>
      </c>
      <c r="G1" s="123"/>
      <c r="H1" s="127" t="s">
        <v>46</v>
      </c>
      <c r="I1" s="128"/>
      <c r="J1" s="129"/>
      <c r="K1" s="130"/>
      <c r="L1" s="38"/>
      <c r="M1" s="10"/>
      <c r="N1" s="10"/>
      <c r="O1" s="10"/>
      <c r="P1" s="10"/>
      <c r="Q1" s="10"/>
      <c r="R1" s="10"/>
    </row>
    <row r="2" spans="1:19" ht="26.25" customHeight="1" thickTop="1" x14ac:dyDescent="0.25">
      <c r="A2" s="50" t="s">
        <v>14</v>
      </c>
      <c r="B2" s="51">
        <v>1</v>
      </c>
      <c r="C2" s="55" t="s">
        <v>49</v>
      </c>
      <c r="D2" s="78">
        <v>0.08</v>
      </c>
      <c r="E2" s="124" t="s">
        <v>40</v>
      </c>
      <c r="F2" s="59" t="s">
        <v>52</v>
      </c>
      <c r="G2" s="60">
        <f>IF(H9&gt;0,(IF(I4&gt;G4,(M4/I4),(M4/G4))),0)</f>
        <v>0</v>
      </c>
      <c r="H2" s="67" t="s">
        <v>41</v>
      </c>
      <c r="I2" s="68">
        <f>IF(H9&gt;0,K4/H9,0)</f>
        <v>0</v>
      </c>
      <c r="J2" s="74" t="s">
        <v>55</v>
      </c>
      <c r="K2" s="75">
        <f>IF(K3&gt;0,K3/H9,0)</f>
        <v>0</v>
      </c>
      <c r="L2" s="114" t="str">
        <f>IF(M2&lt;0,"Actual Loss","Actual Profit")</f>
        <v>Actual Profit</v>
      </c>
      <c r="M2" s="116">
        <f>K3-K4</f>
        <v>0</v>
      </c>
    </row>
    <row r="3" spans="1:19" ht="27" customHeight="1" thickBot="1" x14ac:dyDescent="0.3">
      <c r="A3" s="52" t="s">
        <v>31</v>
      </c>
      <c r="B3" s="53">
        <v>0.65</v>
      </c>
      <c r="C3" s="56" t="s">
        <v>3</v>
      </c>
      <c r="D3" s="85"/>
      <c r="E3" s="125"/>
      <c r="F3" s="61" t="s">
        <v>42</v>
      </c>
      <c r="G3" s="62"/>
      <c r="H3" s="69" t="s">
        <v>42</v>
      </c>
      <c r="I3" s="70">
        <f>IF(AND(N9&gt;0,M9&gt;0),N9/M9,0)</f>
        <v>0</v>
      </c>
      <c r="J3" s="76" t="s">
        <v>77</v>
      </c>
      <c r="K3" s="77">
        <f>SUM(G10:G46)</f>
        <v>0</v>
      </c>
      <c r="L3" s="115"/>
      <c r="M3" s="117"/>
    </row>
    <row r="4" spans="1:19" ht="44.25" customHeight="1" thickTop="1" x14ac:dyDescent="0.25">
      <c r="A4" s="52" t="s">
        <v>47</v>
      </c>
      <c r="B4" s="53">
        <v>0</v>
      </c>
      <c r="C4" s="57" t="s">
        <v>50</v>
      </c>
      <c r="D4" s="85">
        <v>0</v>
      </c>
      <c r="E4" s="125"/>
      <c r="F4" s="63" t="s">
        <v>53</v>
      </c>
      <c r="G4" s="64"/>
      <c r="H4" s="69" t="s">
        <v>43</v>
      </c>
      <c r="I4" s="71">
        <f>SUM(H10:H46)</f>
        <v>0</v>
      </c>
      <c r="J4" s="131" t="s">
        <v>22</v>
      </c>
      <c r="K4" s="132">
        <f>K24</f>
        <v>0</v>
      </c>
      <c r="L4" s="110" t="s">
        <v>107</v>
      </c>
      <c r="M4" s="112">
        <f>IF(G3&gt;0,(IF(K20&lt;((G4/G5)*G3),(K4-K21)+((G4/G5)*G3),K4)),0)</f>
        <v>0</v>
      </c>
    </row>
    <row r="5" spans="1:19" ht="30" customHeight="1" thickBot="1" x14ac:dyDescent="0.3">
      <c r="A5" s="54" t="s">
        <v>48</v>
      </c>
      <c r="B5" s="87"/>
      <c r="C5" s="58" t="s">
        <v>51</v>
      </c>
      <c r="D5" s="86"/>
      <c r="E5" s="126"/>
      <c r="F5" s="65" t="s">
        <v>44</v>
      </c>
      <c r="G5" s="66"/>
      <c r="H5" s="72" t="s">
        <v>54</v>
      </c>
      <c r="I5" s="73">
        <f>IF(M9&gt;0,I4/M9,0)</f>
        <v>0</v>
      </c>
      <c r="J5" s="115"/>
      <c r="K5" s="117"/>
      <c r="L5" s="111"/>
      <c r="M5" s="113"/>
    </row>
    <row r="6" spans="1:19" s="38" customFormat="1" ht="26.25" customHeight="1" thickTop="1" thickBot="1" x14ac:dyDescent="0.3">
      <c r="A6" s="100" t="s">
        <v>18</v>
      </c>
      <c r="B6" s="101"/>
      <c r="C6" s="101"/>
      <c r="D6" s="101"/>
      <c r="E6" s="101"/>
      <c r="F6" s="101"/>
      <c r="G6" s="101"/>
      <c r="H6" s="101"/>
      <c r="I6" s="102"/>
      <c r="J6" s="105" t="s">
        <v>2</v>
      </c>
      <c r="K6" s="105"/>
      <c r="L6" s="105"/>
      <c r="M6" s="105"/>
      <c r="N6" s="105"/>
      <c r="O6" s="105"/>
      <c r="P6" s="105"/>
      <c r="Q6" s="105"/>
      <c r="R6" s="105"/>
      <c r="S6" s="41"/>
    </row>
    <row r="7" spans="1:19" ht="30" customHeight="1" thickBot="1" x14ac:dyDescent="0.3">
      <c r="A7" s="48" t="s">
        <v>0</v>
      </c>
      <c r="B7" s="48" t="s">
        <v>1</v>
      </c>
      <c r="C7" s="48" t="s">
        <v>32</v>
      </c>
      <c r="D7" s="48" t="s">
        <v>5</v>
      </c>
      <c r="E7" s="48" t="s">
        <v>20</v>
      </c>
      <c r="F7" s="48" t="s">
        <v>15</v>
      </c>
      <c r="G7" s="48" t="s">
        <v>33</v>
      </c>
      <c r="H7" s="48" t="s">
        <v>17</v>
      </c>
      <c r="I7" s="48" t="s">
        <v>23</v>
      </c>
      <c r="J7" s="96" t="s">
        <v>12</v>
      </c>
      <c r="K7" s="97" t="s">
        <v>38</v>
      </c>
      <c r="L7" s="39" t="s">
        <v>3</v>
      </c>
      <c r="M7" s="39" t="s">
        <v>36</v>
      </c>
      <c r="N7" s="39" t="s">
        <v>11</v>
      </c>
      <c r="O7" s="40" t="s">
        <v>13</v>
      </c>
      <c r="P7" s="41" t="s">
        <v>29</v>
      </c>
      <c r="Q7" s="103" t="s">
        <v>56</v>
      </c>
      <c r="R7" s="104"/>
      <c r="S7" s="83" t="s">
        <v>58</v>
      </c>
    </row>
    <row r="8" spans="1:19" s="42" customFormat="1" ht="21.75" customHeight="1" thickBot="1" x14ac:dyDescent="0.3">
      <c r="A8" s="106" t="s">
        <v>37</v>
      </c>
      <c r="B8" s="107"/>
      <c r="C8" s="107"/>
      <c r="D8" s="107"/>
      <c r="E8" s="107"/>
      <c r="F8" s="107"/>
      <c r="G8" s="107"/>
      <c r="H8" s="107"/>
      <c r="I8" s="107"/>
      <c r="J8" s="108"/>
      <c r="K8" s="108"/>
      <c r="L8" s="108"/>
      <c r="M8" s="108"/>
      <c r="N8" s="108"/>
      <c r="O8" s="108"/>
      <c r="P8" s="108"/>
      <c r="Q8" s="108"/>
      <c r="R8" s="109"/>
      <c r="S8" s="82"/>
    </row>
    <row r="9" spans="1:19" s="38" customFormat="1" ht="18.75" customHeight="1" thickBot="1" x14ac:dyDescent="0.3">
      <c r="A9" s="43"/>
      <c r="B9" s="44"/>
      <c r="C9" s="45">
        <f t="shared" ref="C9:I9" si="0">SUM(C10:C46)</f>
        <v>0</v>
      </c>
      <c r="D9" s="45">
        <f t="shared" si="0"/>
        <v>0</v>
      </c>
      <c r="E9" s="45">
        <f t="shared" si="0"/>
        <v>0</v>
      </c>
      <c r="F9" s="45">
        <f t="shared" si="0"/>
        <v>0</v>
      </c>
      <c r="G9" s="45">
        <f t="shared" si="0"/>
        <v>0</v>
      </c>
      <c r="H9" s="46">
        <f t="shared" si="0"/>
        <v>0</v>
      </c>
      <c r="I9" s="45">
        <f t="shared" si="0"/>
        <v>0</v>
      </c>
      <c r="J9" s="44"/>
      <c r="K9" s="45">
        <f>SUM(K10:K23)</f>
        <v>0</v>
      </c>
      <c r="L9" s="45">
        <f>SUM(L10:L46)</f>
        <v>0</v>
      </c>
      <c r="M9" s="47">
        <f>SUM(M10:M46)</f>
        <v>0</v>
      </c>
      <c r="N9" s="45">
        <f>SUM(N10:N46)</f>
        <v>0</v>
      </c>
      <c r="O9" s="45">
        <f>SUM(O10:O46)</f>
        <v>0</v>
      </c>
      <c r="P9" s="45">
        <f>SUM(P10:P46)</f>
        <v>0</v>
      </c>
      <c r="Q9" s="98">
        <f>SUM(Q10:R46)</f>
        <v>0</v>
      </c>
      <c r="R9" s="99"/>
      <c r="S9" s="82"/>
    </row>
    <row r="10" spans="1:19" x14ac:dyDescent="0.25">
      <c r="A10" s="26"/>
      <c r="B10" s="27"/>
      <c r="C10" s="28"/>
      <c r="D10" s="22">
        <f>IF(AND(Bought_Trailer&lt;A10,Bought_Trailer&lt;&gt;""),((C10*$B$2)*($B$3+$B$4)),(C10*$B$2)*$B$3)</f>
        <v>0</v>
      </c>
      <c r="E10" s="28"/>
      <c r="F10" s="28"/>
      <c r="G10" s="22">
        <f>D10+E10+F10</f>
        <v>0</v>
      </c>
      <c r="H10" s="32"/>
      <c r="I10" s="23">
        <f>G10-(H10*G2)</f>
        <v>0</v>
      </c>
      <c r="J10" s="24" t="s">
        <v>19</v>
      </c>
      <c r="K10" s="28"/>
      <c r="L10" s="25">
        <f>IF(AND(Date_Changed_Maint_Fund&lt;=A10,Date_Changed_Maint_Fund&lt;&gt;""),($D$4*C10),($D$3*C10))</f>
        <v>0</v>
      </c>
      <c r="M10" s="35"/>
      <c r="N10" s="28"/>
      <c r="O10" s="37"/>
      <c r="P10" s="28"/>
      <c r="Q10" s="28"/>
      <c r="R10" s="28"/>
      <c r="S10" s="31"/>
    </row>
    <row r="11" spans="1:19" x14ac:dyDescent="0.25">
      <c r="A11" s="29"/>
      <c r="B11" s="30"/>
      <c r="C11" s="28"/>
      <c r="D11" s="2">
        <f>IF(AND(Bought_Trailer&lt;A11,Bought_Trailer&lt;&gt;""),((C11*$B$2)*($B$3+$B$4)),(C11*$B$2)*$B$3)</f>
        <v>0</v>
      </c>
      <c r="E11" s="28"/>
      <c r="F11" s="28"/>
      <c r="G11" s="2">
        <f>D11+E11+F11</f>
        <v>0</v>
      </c>
      <c r="H11" s="33"/>
      <c r="I11" s="4">
        <f>G11-(H11*G2)</f>
        <v>0</v>
      </c>
      <c r="J11" s="13" t="s">
        <v>34</v>
      </c>
      <c r="K11" s="31"/>
      <c r="L11" s="25">
        <f t="shared" ref="L11:L46" si="1">IF(AND(Date_Changed_Maint_Fund&lt;=A11,Date_Changed_Maint_Fund&lt;&gt;""),($D$4*C11),($D$3*C11))</f>
        <v>0</v>
      </c>
      <c r="M11" s="35"/>
      <c r="N11" s="31"/>
      <c r="O11" s="36"/>
      <c r="P11" s="28"/>
      <c r="Q11" s="28"/>
      <c r="R11" s="28"/>
      <c r="S11" s="28"/>
    </row>
    <row r="12" spans="1:19" x14ac:dyDescent="0.25">
      <c r="A12" s="26"/>
      <c r="B12" s="27"/>
      <c r="C12" s="28"/>
      <c r="D12" s="2">
        <f t="shared" ref="D12:D46" si="2">IF(Bought_Trailer&lt;A12,((C12*$B$2)*($B$3+$B$4)),(C12*$B$2)*$B$3)</f>
        <v>0</v>
      </c>
      <c r="E12" s="28"/>
      <c r="F12" s="28"/>
      <c r="G12" s="2">
        <f>D12+E12+F12</f>
        <v>0</v>
      </c>
      <c r="H12" s="34"/>
      <c r="I12" s="4">
        <f>G12-(H12*G2)</f>
        <v>0</v>
      </c>
      <c r="J12" s="14" t="s">
        <v>24</v>
      </c>
      <c r="K12" s="31"/>
      <c r="L12" s="25">
        <f t="shared" si="1"/>
        <v>0</v>
      </c>
      <c r="M12" s="35"/>
      <c r="N12" s="31"/>
      <c r="O12" s="36"/>
      <c r="P12" s="28"/>
      <c r="Q12" s="28"/>
      <c r="R12" s="28"/>
      <c r="S12" s="28"/>
    </row>
    <row r="13" spans="1:19" ht="30" x14ac:dyDescent="0.25">
      <c r="A13" s="29"/>
      <c r="B13" s="30"/>
      <c r="C13" s="28"/>
      <c r="D13" s="2">
        <f t="shared" si="2"/>
        <v>0</v>
      </c>
      <c r="E13" s="28"/>
      <c r="F13" s="28"/>
      <c r="G13" s="2">
        <f>D13+E13+F13</f>
        <v>0</v>
      </c>
      <c r="H13" s="34"/>
      <c r="I13" s="4">
        <f>G13-(H13*G2)</f>
        <v>0</v>
      </c>
      <c r="J13" s="15" t="s">
        <v>25</v>
      </c>
      <c r="K13" s="31"/>
      <c r="L13" s="25">
        <f t="shared" si="1"/>
        <v>0</v>
      </c>
      <c r="M13" s="35"/>
      <c r="N13" s="31"/>
      <c r="O13" s="36"/>
      <c r="P13" s="31"/>
      <c r="Q13" s="28"/>
      <c r="R13" s="31"/>
      <c r="S13" s="28"/>
    </row>
    <row r="14" spans="1:19" ht="30" customHeight="1" x14ac:dyDescent="0.25">
      <c r="A14" s="26"/>
      <c r="B14" s="27"/>
      <c r="C14" s="28"/>
      <c r="D14" s="2">
        <f t="shared" si="2"/>
        <v>0</v>
      </c>
      <c r="E14" s="28"/>
      <c r="F14" s="28"/>
      <c r="G14" s="2">
        <f t="shared" ref="G14:G46" si="3">D14+E14+F14</f>
        <v>0</v>
      </c>
      <c r="H14" s="34"/>
      <c r="I14" s="4">
        <f>G14-(H14*G2)</f>
        <v>0</v>
      </c>
      <c r="J14" s="14" t="s">
        <v>27</v>
      </c>
      <c r="K14" s="31"/>
      <c r="L14" s="25">
        <f t="shared" si="1"/>
        <v>0</v>
      </c>
      <c r="M14" s="35"/>
      <c r="N14" s="31"/>
      <c r="O14" s="36"/>
      <c r="P14" s="31"/>
      <c r="Q14" s="28"/>
      <c r="R14" s="28"/>
      <c r="S14" s="28"/>
    </row>
    <row r="15" spans="1:19" ht="30" x14ac:dyDescent="0.25">
      <c r="A15" s="29"/>
      <c r="B15" s="30"/>
      <c r="C15" s="28"/>
      <c r="D15" s="2">
        <f t="shared" si="2"/>
        <v>0</v>
      </c>
      <c r="E15" s="28"/>
      <c r="F15" s="28"/>
      <c r="G15" s="2">
        <f t="shared" si="3"/>
        <v>0</v>
      </c>
      <c r="H15" s="34"/>
      <c r="I15" s="4">
        <f>G15-(H15*G2)</f>
        <v>0</v>
      </c>
      <c r="J15" s="14" t="s">
        <v>26</v>
      </c>
      <c r="K15" s="31"/>
      <c r="L15" s="25">
        <f t="shared" si="1"/>
        <v>0</v>
      </c>
      <c r="M15" s="35"/>
      <c r="N15" s="31"/>
      <c r="O15" s="36"/>
      <c r="P15" s="31"/>
      <c r="Q15" s="28"/>
      <c r="R15" s="28"/>
      <c r="S15" s="28"/>
    </row>
    <row r="16" spans="1:19" x14ac:dyDescent="0.25">
      <c r="A16" s="29"/>
      <c r="B16" s="30"/>
      <c r="C16" s="28"/>
      <c r="D16" s="2">
        <f t="shared" si="2"/>
        <v>0</v>
      </c>
      <c r="E16" s="28"/>
      <c r="F16" s="28"/>
      <c r="G16" s="2">
        <f t="shared" si="3"/>
        <v>0</v>
      </c>
      <c r="H16" s="34"/>
      <c r="I16" s="4">
        <f>G16-(H16*G2)</f>
        <v>0</v>
      </c>
      <c r="J16" s="13" t="s">
        <v>6</v>
      </c>
      <c r="K16" s="31"/>
      <c r="L16" s="25">
        <f t="shared" si="1"/>
        <v>0</v>
      </c>
      <c r="M16" s="35"/>
      <c r="N16" s="31"/>
      <c r="O16" s="36"/>
      <c r="P16" s="31"/>
      <c r="Q16" s="28"/>
      <c r="R16" s="28"/>
      <c r="S16" s="28"/>
    </row>
    <row r="17" spans="1:19" x14ac:dyDescent="0.25">
      <c r="A17" s="29"/>
      <c r="B17" s="30"/>
      <c r="C17" s="28"/>
      <c r="D17" s="2">
        <f t="shared" si="2"/>
        <v>0</v>
      </c>
      <c r="E17" s="28"/>
      <c r="F17" s="28"/>
      <c r="G17" s="2">
        <f>D17+E17+F17</f>
        <v>0</v>
      </c>
      <c r="H17" s="34"/>
      <c r="I17" s="4">
        <f>G17-(H17*G2)</f>
        <v>0</v>
      </c>
      <c r="J17" s="13" t="s">
        <v>7</v>
      </c>
      <c r="K17" s="31"/>
      <c r="L17" s="25">
        <f t="shared" si="1"/>
        <v>0</v>
      </c>
      <c r="M17" s="35"/>
      <c r="N17" s="31"/>
      <c r="O17" s="36"/>
      <c r="P17" s="31"/>
      <c r="Q17" s="28"/>
      <c r="R17" s="28"/>
      <c r="S17" s="28"/>
    </row>
    <row r="18" spans="1:19" x14ac:dyDescent="0.25">
      <c r="A18" s="29"/>
      <c r="B18" s="30"/>
      <c r="C18" s="28"/>
      <c r="D18" s="2">
        <f t="shared" si="2"/>
        <v>0</v>
      </c>
      <c r="E18" s="28"/>
      <c r="F18" s="28"/>
      <c r="G18" s="2">
        <f t="shared" si="3"/>
        <v>0</v>
      </c>
      <c r="H18" s="34"/>
      <c r="I18" s="4">
        <f>G18-(H18*G2)</f>
        <v>0</v>
      </c>
      <c r="J18" s="13" t="s">
        <v>21</v>
      </c>
      <c r="K18" s="31"/>
      <c r="L18" s="25">
        <f t="shared" si="1"/>
        <v>0</v>
      </c>
      <c r="M18" s="35"/>
      <c r="N18" s="31"/>
      <c r="O18" s="36"/>
      <c r="P18" s="31"/>
      <c r="Q18" s="28"/>
      <c r="R18" s="28"/>
      <c r="S18" s="28"/>
    </row>
    <row r="19" spans="1:19" x14ac:dyDescent="0.25">
      <c r="A19" s="29"/>
      <c r="B19" s="30"/>
      <c r="C19" s="28"/>
      <c r="D19" s="2">
        <f t="shared" si="2"/>
        <v>0</v>
      </c>
      <c r="E19" s="28"/>
      <c r="F19" s="28"/>
      <c r="G19" s="2">
        <f t="shared" si="3"/>
        <v>0</v>
      </c>
      <c r="H19" s="34"/>
      <c r="I19" s="4">
        <f>G19-(H19*G2)</f>
        <v>0</v>
      </c>
      <c r="J19" s="13" t="s">
        <v>16</v>
      </c>
      <c r="K19" s="17">
        <f>K3*D2</f>
        <v>0</v>
      </c>
      <c r="L19" s="25">
        <f t="shared" si="1"/>
        <v>0</v>
      </c>
      <c r="M19" s="35"/>
      <c r="N19" s="31"/>
      <c r="O19" s="36"/>
      <c r="P19" s="31"/>
      <c r="Q19" s="28"/>
      <c r="R19" s="28"/>
      <c r="S19" s="28"/>
    </row>
    <row r="20" spans="1:19" x14ac:dyDescent="0.25">
      <c r="A20" s="29"/>
      <c r="B20" s="30"/>
      <c r="C20" s="31"/>
      <c r="D20" s="2">
        <f t="shared" si="2"/>
        <v>0</v>
      </c>
      <c r="E20" s="28"/>
      <c r="F20" s="28"/>
      <c r="G20" s="2">
        <f t="shared" si="3"/>
        <v>0</v>
      </c>
      <c r="H20" s="34"/>
      <c r="I20" s="4">
        <f>G20-(H20*G2)</f>
        <v>0</v>
      </c>
      <c r="J20" s="13" t="s">
        <v>3</v>
      </c>
      <c r="K20" s="17">
        <f>L9</f>
        <v>0</v>
      </c>
      <c r="L20" s="25">
        <f t="shared" si="1"/>
        <v>0</v>
      </c>
      <c r="M20" s="35"/>
      <c r="N20" s="31"/>
      <c r="O20" s="36"/>
      <c r="P20" s="31"/>
      <c r="Q20" s="28"/>
      <c r="R20" s="28"/>
      <c r="S20" s="28"/>
    </row>
    <row r="21" spans="1:19" x14ac:dyDescent="0.25">
      <c r="A21" s="29"/>
      <c r="B21" s="30"/>
      <c r="C21" s="31"/>
      <c r="D21" s="2">
        <f t="shared" si="2"/>
        <v>0</v>
      </c>
      <c r="E21" s="28"/>
      <c r="F21" s="28"/>
      <c r="G21" s="2">
        <f>D21+E21+F21</f>
        <v>0</v>
      </c>
      <c r="H21" s="34"/>
      <c r="I21" s="4">
        <f>G21-(H21*G2)</f>
        <v>0</v>
      </c>
      <c r="J21" s="13" t="s">
        <v>11</v>
      </c>
      <c r="K21" s="16">
        <f>SUM(N10:N46)</f>
        <v>0</v>
      </c>
      <c r="L21" s="25">
        <f t="shared" si="1"/>
        <v>0</v>
      </c>
      <c r="M21" s="35"/>
      <c r="N21" s="31"/>
      <c r="O21" s="36"/>
      <c r="P21" s="31"/>
      <c r="Q21" s="28"/>
      <c r="R21" s="28"/>
      <c r="S21" s="28"/>
    </row>
    <row r="22" spans="1:19" x14ac:dyDescent="0.25">
      <c r="A22" s="29"/>
      <c r="B22" s="30"/>
      <c r="C22" s="31"/>
      <c r="D22" s="2">
        <f t="shared" si="2"/>
        <v>0</v>
      </c>
      <c r="E22" s="28"/>
      <c r="F22" s="28"/>
      <c r="G22" s="2">
        <f t="shared" si="3"/>
        <v>0</v>
      </c>
      <c r="H22" s="34"/>
      <c r="I22" s="4">
        <f>G22-(H22*G2)</f>
        <v>0</v>
      </c>
      <c r="J22" s="13" t="s">
        <v>29</v>
      </c>
      <c r="K22" s="17">
        <f>P9</f>
        <v>0</v>
      </c>
      <c r="L22" s="25">
        <f t="shared" si="1"/>
        <v>0</v>
      </c>
      <c r="M22" s="35"/>
      <c r="N22" s="31"/>
      <c r="O22" s="36"/>
      <c r="P22" s="31"/>
      <c r="Q22" s="28"/>
      <c r="R22" s="28"/>
      <c r="S22" s="28"/>
    </row>
    <row r="23" spans="1:19" x14ac:dyDescent="0.25">
      <c r="A23" s="29"/>
      <c r="B23" s="30"/>
      <c r="C23" s="31"/>
      <c r="D23" s="2">
        <f t="shared" si="2"/>
        <v>0</v>
      </c>
      <c r="E23" s="28"/>
      <c r="F23" s="28"/>
      <c r="G23" s="2">
        <f t="shared" si="3"/>
        <v>0</v>
      </c>
      <c r="H23" s="34"/>
      <c r="I23" s="4">
        <f>G23-(H23*G2)</f>
        <v>0</v>
      </c>
      <c r="J23" s="13" t="s">
        <v>8</v>
      </c>
      <c r="K23" s="17">
        <f>Q9</f>
        <v>0</v>
      </c>
      <c r="L23" s="25">
        <f t="shared" si="1"/>
        <v>0</v>
      </c>
      <c r="M23" s="35"/>
      <c r="N23" s="31"/>
      <c r="O23" s="36"/>
      <c r="P23" s="31"/>
      <c r="Q23" s="28"/>
      <c r="R23" s="28"/>
      <c r="S23" s="28"/>
    </row>
    <row r="24" spans="1:19" x14ac:dyDescent="0.25">
      <c r="A24" s="29"/>
      <c r="B24" s="30"/>
      <c r="C24" s="31"/>
      <c r="D24" s="2">
        <f t="shared" si="2"/>
        <v>0</v>
      </c>
      <c r="E24" s="28"/>
      <c r="F24" s="28"/>
      <c r="G24" s="2">
        <f t="shared" si="3"/>
        <v>0</v>
      </c>
      <c r="H24" s="34"/>
      <c r="I24" s="4">
        <f>G24-(H24*G2)</f>
        <v>0</v>
      </c>
      <c r="J24" s="11" t="s">
        <v>10</v>
      </c>
      <c r="K24" s="12">
        <f>SUM(K10:K23)</f>
        <v>0</v>
      </c>
      <c r="L24" s="25">
        <f t="shared" si="1"/>
        <v>0</v>
      </c>
      <c r="M24" s="35"/>
      <c r="N24" s="31"/>
      <c r="O24" s="36"/>
      <c r="P24" s="31"/>
      <c r="Q24" s="28"/>
      <c r="R24" s="28"/>
      <c r="S24" s="28"/>
    </row>
    <row r="25" spans="1:19" x14ac:dyDescent="0.25">
      <c r="A25" s="29"/>
      <c r="B25" s="30"/>
      <c r="C25" s="31"/>
      <c r="D25" s="2">
        <f t="shared" si="2"/>
        <v>0</v>
      </c>
      <c r="E25" s="28"/>
      <c r="F25" s="28"/>
      <c r="G25" s="2">
        <f t="shared" si="3"/>
        <v>0</v>
      </c>
      <c r="H25" s="34"/>
      <c r="I25" s="4">
        <f>G25-(H25*G2)</f>
        <v>0</v>
      </c>
      <c r="J25" s="1"/>
      <c r="K25" s="3"/>
      <c r="L25" s="25">
        <f t="shared" si="1"/>
        <v>0</v>
      </c>
      <c r="M25" s="35"/>
      <c r="N25" s="31"/>
      <c r="O25" s="36"/>
      <c r="P25" s="31"/>
      <c r="Q25" s="28"/>
      <c r="R25" s="28"/>
      <c r="S25" s="28"/>
    </row>
    <row r="26" spans="1:19" x14ac:dyDescent="0.25">
      <c r="A26" s="29"/>
      <c r="B26" s="30"/>
      <c r="C26" s="31"/>
      <c r="D26" s="2">
        <f t="shared" si="2"/>
        <v>0</v>
      </c>
      <c r="E26" s="28"/>
      <c r="F26" s="28"/>
      <c r="G26" s="2">
        <f t="shared" si="3"/>
        <v>0</v>
      </c>
      <c r="H26" s="34"/>
      <c r="I26" s="4">
        <f>G26-(H26*G2)</f>
        <v>0</v>
      </c>
      <c r="J26" s="1"/>
      <c r="K26" s="3"/>
      <c r="L26" s="25">
        <f t="shared" si="1"/>
        <v>0</v>
      </c>
      <c r="M26" s="35"/>
      <c r="N26" s="31"/>
      <c r="O26" s="36"/>
      <c r="P26" s="31"/>
      <c r="Q26" s="28"/>
      <c r="R26" s="28"/>
      <c r="S26" s="28"/>
    </row>
    <row r="27" spans="1:19" x14ac:dyDescent="0.25">
      <c r="A27" s="29"/>
      <c r="B27" s="30"/>
      <c r="C27" s="31"/>
      <c r="D27" s="2">
        <f t="shared" si="2"/>
        <v>0</v>
      </c>
      <c r="E27" s="28"/>
      <c r="F27" s="28"/>
      <c r="G27" s="2">
        <f t="shared" si="3"/>
        <v>0</v>
      </c>
      <c r="H27" s="34"/>
      <c r="I27" s="4">
        <f>G27-(H27*G2)</f>
        <v>0</v>
      </c>
      <c r="J27" s="1"/>
      <c r="K27" s="3"/>
      <c r="L27" s="25">
        <f t="shared" si="1"/>
        <v>0</v>
      </c>
      <c r="M27" s="35"/>
      <c r="N27" s="31"/>
      <c r="O27" s="36"/>
      <c r="P27" s="31"/>
      <c r="Q27" s="28"/>
      <c r="R27" s="28"/>
      <c r="S27" s="28"/>
    </row>
    <row r="28" spans="1:19" x14ac:dyDescent="0.25">
      <c r="A28" s="29"/>
      <c r="B28" s="30"/>
      <c r="C28" s="31"/>
      <c r="D28" s="2">
        <f t="shared" si="2"/>
        <v>0</v>
      </c>
      <c r="E28" s="28"/>
      <c r="F28" s="28"/>
      <c r="G28" s="2">
        <f t="shared" si="3"/>
        <v>0</v>
      </c>
      <c r="H28" s="34"/>
      <c r="I28" s="4">
        <f>G28-(H28*G2)</f>
        <v>0</v>
      </c>
      <c r="J28" s="1"/>
      <c r="K28" s="3"/>
      <c r="L28" s="25">
        <f t="shared" si="1"/>
        <v>0</v>
      </c>
      <c r="M28" s="35"/>
      <c r="N28" s="31"/>
      <c r="O28" s="36"/>
      <c r="P28" s="31"/>
      <c r="Q28" s="28"/>
      <c r="R28" s="28"/>
      <c r="S28" s="28"/>
    </row>
    <row r="29" spans="1:19" x14ac:dyDescent="0.25">
      <c r="A29" s="29"/>
      <c r="B29" s="30"/>
      <c r="C29" s="31"/>
      <c r="D29" s="2">
        <f t="shared" si="2"/>
        <v>0</v>
      </c>
      <c r="E29" s="28"/>
      <c r="F29" s="28"/>
      <c r="G29" s="2">
        <f t="shared" si="3"/>
        <v>0</v>
      </c>
      <c r="H29" s="34"/>
      <c r="I29" s="4">
        <f>G29-(H29*G2)</f>
        <v>0</v>
      </c>
      <c r="J29" s="1"/>
      <c r="K29" s="3"/>
      <c r="L29" s="25">
        <f t="shared" si="1"/>
        <v>0</v>
      </c>
      <c r="M29" s="35"/>
      <c r="N29" s="31"/>
      <c r="O29" s="36"/>
      <c r="P29" s="31"/>
      <c r="Q29" s="28"/>
      <c r="R29" s="28"/>
      <c r="S29" s="28"/>
    </row>
    <row r="30" spans="1:19" x14ac:dyDescent="0.25">
      <c r="A30" s="29"/>
      <c r="B30" s="30"/>
      <c r="C30" s="31"/>
      <c r="D30" s="2">
        <f t="shared" si="2"/>
        <v>0</v>
      </c>
      <c r="E30" s="28"/>
      <c r="F30" s="28"/>
      <c r="G30" s="2">
        <f t="shared" si="3"/>
        <v>0</v>
      </c>
      <c r="H30" s="34"/>
      <c r="I30" s="4">
        <f>G30-(H30*G2)</f>
        <v>0</v>
      </c>
      <c r="J30" s="1"/>
      <c r="K30" s="3"/>
      <c r="L30" s="25">
        <f t="shared" si="1"/>
        <v>0</v>
      </c>
      <c r="M30" s="35"/>
      <c r="N30" s="31"/>
      <c r="O30" s="36"/>
      <c r="P30" s="31"/>
      <c r="Q30" s="28"/>
      <c r="R30" s="28"/>
      <c r="S30" s="28"/>
    </row>
    <row r="31" spans="1:19" x14ac:dyDescent="0.25">
      <c r="A31" s="29"/>
      <c r="B31" s="30"/>
      <c r="C31" s="31"/>
      <c r="D31" s="2">
        <f t="shared" si="2"/>
        <v>0</v>
      </c>
      <c r="E31" s="28"/>
      <c r="F31" s="28"/>
      <c r="G31" s="2">
        <f t="shared" si="3"/>
        <v>0</v>
      </c>
      <c r="H31" s="34"/>
      <c r="I31" s="4">
        <f>G31-(H31*G2)</f>
        <v>0</v>
      </c>
      <c r="J31" s="1"/>
      <c r="K31" s="3"/>
      <c r="L31" s="25">
        <f t="shared" si="1"/>
        <v>0</v>
      </c>
      <c r="M31" s="35"/>
      <c r="N31" s="31"/>
      <c r="O31" s="36"/>
      <c r="P31" s="31"/>
      <c r="Q31" s="28"/>
      <c r="R31" s="28"/>
      <c r="S31" s="28"/>
    </row>
    <row r="32" spans="1:19" x14ac:dyDescent="0.25">
      <c r="A32" s="29"/>
      <c r="B32" s="30"/>
      <c r="C32" s="31"/>
      <c r="D32" s="2">
        <f t="shared" si="2"/>
        <v>0</v>
      </c>
      <c r="E32" s="28"/>
      <c r="F32" s="28"/>
      <c r="G32" s="2">
        <f t="shared" si="3"/>
        <v>0</v>
      </c>
      <c r="H32" s="34"/>
      <c r="I32" s="4">
        <f>G32-(H32*G2)</f>
        <v>0</v>
      </c>
      <c r="J32" s="1"/>
      <c r="K32" s="3"/>
      <c r="L32" s="25">
        <f t="shared" si="1"/>
        <v>0</v>
      </c>
      <c r="M32" s="35"/>
      <c r="N32" s="31"/>
      <c r="O32" s="36"/>
      <c r="P32" s="31"/>
      <c r="Q32" s="28"/>
      <c r="R32" s="28"/>
      <c r="S32" s="28"/>
    </row>
    <row r="33" spans="1:19" x14ac:dyDescent="0.25">
      <c r="A33" s="29"/>
      <c r="B33" s="30"/>
      <c r="C33" s="31"/>
      <c r="D33" s="2">
        <f t="shared" si="2"/>
        <v>0</v>
      </c>
      <c r="E33" s="28"/>
      <c r="F33" s="28"/>
      <c r="G33" s="2">
        <f t="shared" si="3"/>
        <v>0</v>
      </c>
      <c r="H33" s="34"/>
      <c r="I33" s="4">
        <f>G33-(H33*G2)</f>
        <v>0</v>
      </c>
      <c r="J33" s="1"/>
      <c r="K33" s="3"/>
      <c r="L33" s="25">
        <f t="shared" si="1"/>
        <v>0</v>
      </c>
      <c r="M33" s="35"/>
      <c r="N33" s="31"/>
      <c r="O33" s="36"/>
      <c r="P33" s="31"/>
      <c r="Q33" s="28"/>
      <c r="R33" s="28"/>
      <c r="S33" s="28"/>
    </row>
    <row r="34" spans="1:19" x14ac:dyDescent="0.25">
      <c r="A34" s="29"/>
      <c r="B34" s="30"/>
      <c r="C34" s="31"/>
      <c r="D34" s="2">
        <f t="shared" si="2"/>
        <v>0</v>
      </c>
      <c r="E34" s="28"/>
      <c r="F34" s="28"/>
      <c r="G34" s="2">
        <f t="shared" si="3"/>
        <v>0</v>
      </c>
      <c r="H34" s="34"/>
      <c r="I34" s="4">
        <f>G34-(H34*G2)</f>
        <v>0</v>
      </c>
      <c r="J34" s="1"/>
      <c r="K34" s="3"/>
      <c r="L34" s="25">
        <f t="shared" si="1"/>
        <v>0</v>
      </c>
      <c r="M34" s="35"/>
      <c r="N34" s="31"/>
      <c r="O34" s="36"/>
      <c r="P34" s="31"/>
      <c r="Q34" s="28"/>
      <c r="R34" s="28"/>
      <c r="S34" s="28"/>
    </row>
    <row r="35" spans="1:19" x14ac:dyDescent="0.25">
      <c r="A35" s="29"/>
      <c r="B35" s="30"/>
      <c r="C35" s="31"/>
      <c r="D35" s="2">
        <f t="shared" si="2"/>
        <v>0</v>
      </c>
      <c r="E35" s="28"/>
      <c r="F35" s="28"/>
      <c r="G35" s="2">
        <f t="shared" si="3"/>
        <v>0</v>
      </c>
      <c r="H35" s="34"/>
      <c r="I35" s="4">
        <f>G35-(H35*G2)</f>
        <v>0</v>
      </c>
      <c r="J35" s="1"/>
      <c r="K35" s="3"/>
      <c r="L35" s="25">
        <f t="shared" si="1"/>
        <v>0</v>
      </c>
      <c r="M35" s="35"/>
      <c r="N35" s="31"/>
      <c r="O35" s="36"/>
      <c r="P35" s="31"/>
      <c r="Q35" s="28"/>
      <c r="R35" s="28"/>
      <c r="S35" s="28"/>
    </row>
    <row r="36" spans="1:19" x14ac:dyDescent="0.25">
      <c r="A36" s="29"/>
      <c r="B36" s="30"/>
      <c r="C36" s="31"/>
      <c r="D36" s="2">
        <f t="shared" si="2"/>
        <v>0</v>
      </c>
      <c r="E36" s="28"/>
      <c r="F36" s="28"/>
      <c r="G36" s="2">
        <f t="shared" si="3"/>
        <v>0</v>
      </c>
      <c r="H36" s="34"/>
      <c r="I36" s="4">
        <f>G36-(H36*G2)</f>
        <v>0</v>
      </c>
      <c r="J36" s="1"/>
      <c r="K36" s="3"/>
      <c r="L36" s="25">
        <f t="shared" si="1"/>
        <v>0</v>
      </c>
      <c r="M36" s="35"/>
      <c r="N36" s="31"/>
      <c r="O36" s="36"/>
      <c r="P36" s="31"/>
      <c r="Q36" s="28"/>
      <c r="R36" s="28"/>
      <c r="S36" s="28"/>
    </row>
    <row r="37" spans="1:19" x14ac:dyDescent="0.25">
      <c r="A37" s="29"/>
      <c r="B37" s="30"/>
      <c r="C37" s="31"/>
      <c r="D37" s="2">
        <f t="shared" si="2"/>
        <v>0</v>
      </c>
      <c r="E37" s="28"/>
      <c r="F37" s="28"/>
      <c r="G37" s="2">
        <f t="shared" si="3"/>
        <v>0</v>
      </c>
      <c r="H37" s="34"/>
      <c r="I37" s="4">
        <f>G37-(H37*G2)</f>
        <v>0</v>
      </c>
      <c r="J37" s="1"/>
      <c r="K37" s="3"/>
      <c r="L37" s="25">
        <f t="shared" si="1"/>
        <v>0</v>
      </c>
      <c r="M37" s="35"/>
      <c r="N37" s="31"/>
      <c r="O37" s="36"/>
      <c r="P37" s="31"/>
      <c r="Q37" s="28"/>
      <c r="R37" s="28"/>
      <c r="S37" s="28"/>
    </row>
    <row r="38" spans="1:19" x14ac:dyDescent="0.25">
      <c r="A38" s="29"/>
      <c r="B38" s="30"/>
      <c r="C38" s="31"/>
      <c r="D38" s="2">
        <f t="shared" si="2"/>
        <v>0</v>
      </c>
      <c r="E38" s="28"/>
      <c r="F38" s="28"/>
      <c r="G38" s="2">
        <f t="shared" si="3"/>
        <v>0</v>
      </c>
      <c r="H38" s="34"/>
      <c r="I38" s="4">
        <f>G38-(H38*G2)</f>
        <v>0</v>
      </c>
      <c r="J38" s="1"/>
      <c r="K38" s="3"/>
      <c r="L38" s="25">
        <f t="shared" si="1"/>
        <v>0</v>
      </c>
      <c r="M38" s="35"/>
      <c r="N38" s="31"/>
      <c r="O38" s="36"/>
      <c r="P38" s="31"/>
      <c r="Q38" s="28"/>
      <c r="R38" s="28"/>
      <c r="S38" s="28"/>
    </row>
    <row r="39" spans="1:19" x14ac:dyDescent="0.25">
      <c r="A39" s="29"/>
      <c r="B39" s="30"/>
      <c r="C39" s="31"/>
      <c r="D39" s="2">
        <f t="shared" si="2"/>
        <v>0</v>
      </c>
      <c r="E39" s="28"/>
      <c r="F39" s="28"/>
      <c r="G39" s="2">
        <f t="shared" si="3"/>
        <v>0</v>
      </c>
      <c r="H39" s="34"/>
      <c r="I39" s="4">
        <f>G39-(H39*G2)</f>
        <v>0</v>
      </c>
      <c r="J39" s="1"/>
      <c r="K39" s="3"/>
      <c r="L39" s="25">
        <f t="shared" si="1"/>
        <v>0</v>
      </c>
      <c r="M39" s="35"/>
      <c r="N39" s="31"/>
      <c r="O39" s="36"/>
      <c r="P39" s="31"/>
      <c r="Q39" s="28"/>
      <c r="R39" s="28"/>
      <c r="S39" s="28"/>
    </row>
    <row r="40" spans="1:19" x14ac:dyDescent="0.25">
      <c r="A40" s="29"/>
      <c r="B40" s="30"/>
      <c r="C40" s="31"/>
      <c r="D40" s="2">
        <f t="shared" si="2"/>
        <v>0</v>
      </c>
      <c r="E40" s="28"/>
      <c r="F40" s="28"/>
      <c r="G40" s="2">
        <f t="shared" si="3"/>
        <v>0</v>
      </c>
      <c r="H40" s="34"/>
      <c r="I40" s="4">
        <f>G40-(H40*G2)</f>
        <v>0</v>
      </c>
      <c r="J40" s="1"/>
      <c r="K40" s="3"/>
      <c r="L40" s="25">
        <f t="shared" si="1"/>
        <v>0</v>
      </c>
      <c r="M40" s="35"/>
      <c r="N40" s="31"/>
      <c r="O40" s="36"/>
      <c r="P40" s="31"/>
      <c r="Q40" s="28"/>
      <c r="R40" s="28"/>
      <c r="S40" s="28"/>
    </row>
    <row r="41" spans="1:19" x14ac:dyDescent="0.25">
      <c r="A41" s="29"/>
      <c r="B41" s="30"/>
      <c r="C41" s="31"/>
      <c r="D41" s="2">
        <f t="shared" si="2"/>
        <v>0</v>
      </c>
      <c r="E41" s="28"/>
      <c r="F41" s="28"/>
      <c r="G41" s="2">
        <f t="shared" si="3"/>
        <v>0</v>
      </c>
      <c r="H41" s="34"/>
      <c r="I41" s="4">
        <f>G41-(H41*G2)</f>
        <v>0</v>
      </c>
      <c r="J41" s="1"/>
      <c r="K41" s="3"/>
      <c r="L41" s="25">
        <f t="shared" si="1"/>
        <v>0</v>
      </c>
      <c r="M41" s="35"/>
      <c r="N41" s="31"/>
      <c r="O41" s="36"/>
      <c r="P41" s="31"/>
      <c r="Q41" s="28"/>
      <c r="R41" s="28"/>
      <c r="S41" s="28"/>
    </row>
    <row r="42" spans="1:19" x14ac:dyDescent="0.25">
      <c r="A42" s="29"/>
      <c r="B42" s="30"/>
      <c r="C42" s="31"/>
      <c r="D42" s="2">
        <f t="shared" si="2"/>
        <v>0</v>
      </c>
      <c r="E42" s="28"/>
      <c r="F42" s="28"/>
      <c r="G42" s="2">
        <f t="shared" si="3"/>
        <v>0</v>
      </c>
      <c r="H42" s="34"/>
      <c r="I42" s="4">
        <f>G42-(H42*G2)</f>
        <v>0</v>
      </c>
      <c r="J42" s="1"/>
      <c r="K42" s="3"/>
      <c r="L42" s="25">
        <f t="shared" si="1"/>
        <v>0</v>
      </c>
      <c r="M42" s="35"/>
      <c r="N42" s="31"/>
      <c r="O42" s="36"/>
      <c r="P42" s="31"/>
      <c r="Q42" s="28"/>
      <c r="R42" s="28"/>
      <c r="S42" s="28"/>
    </row>
    <row r="43" spans="1:19" x14ac:dyDescent="0.25">
      <c r="A43" s="29"/>
      <c r="B43" s="30"/>
      <c r="C43" s="31"/>
      <c r="D43" s="2">
        <f t="shared" si="2"/>
        <v>0</v>
      </c>
      <c r="E43" s="28"/>
      <c r="F43" s="28"/>
      <c r="G43" s="2">
        <f t="shared" si="3"/>
        <v>0</v>
      </c>
      <c r="H43" s="34"/>
      <c r="I43" s="4">
        <f>G43-(H43*G2)</f>
        <v>0</v>
      </c>
      <c r="J43" s="1"/>
      <c r="K43" s="3"/>
      <c r="L43" s="25">
        <f t="shared" si="1"/>
        <v>0</v>
      </c>
      <c r="M43" s="35"/>
      <c r="N43" s="31"/>
      <c r="O43" s="36"/>
      <c r="P43" s="31"/>
      <c r="Q43" s="28"/>
      <c r="R43" s="28"/>
      <c r="S43" s="28"/>
    </row>
    <row r="44" spans="1:19" x14ac:dyDescent="0.25">
      <c r="A44" s="29"/>
      <c r="B44" s="30"/>
      <c r="C44" s="31"/>
      <c r="D44" s="2">
        <f t="shared" si="2"/>
        <v>0</v>
      </c>
      <c r="E44" s="28"/>
      <c r="F44" s="28"/>
      <c r="G44" s="2">
        <f t="shared" si="3"/>
        <v>0</v>
      </c>
      <c r="H44" s="34"/>
      <c r="I44" s="4">
        <f>G44-(H44*G2)</f>
        <v>0</v>
      </c>
      <c r="J44" s="1"/>
      <c r="K44" s="3"/>
      <c r="L44" s="25">
        <f t="shared" si="1"/>
        <v>0</v>
      </c>
      <c r="M44" s="35"/>
      <c r="N44" s="31"/>
      <c r="O44" s="36"/>
      <c r="P44" s="31"/>
      <c r="Q44" s="28"/>
      <c r="R44" s="28"/>
      <c r="S44" s="28"/>
    </row>
    <row r="45" spans="1:19" x14ac:dyDescent="0.25">
      <c r="A45" s="29"/>
      <c r="B45" s="30"/>
      <c r="C45" s="31"/>
      <c r="D45" s="2">
        <f t="shared" si="2"/>
        <v>0</v>
      </c>
      <c r="E45" s="28"/>
      <c r="F45" s="28"/>
      <c r="G45" s="2">
        <f t="shared" si="3"/>
        <v>0</v>
      </c>
      <c r="H45" s="34"/>
      <c r="I45" s="4">
        <f>G45-(H45*G2)</f>
        <v>0</v>
      </c>
      <c r="J45" s="1"/>
      <c r="K45" s="1"/>
      <c r="L45" s="25">
        <f t="shared" si="1"/>
        <v>0</v>
      </c>
      <c r="M45" s="35"/>
      <c r="N45" s="31"/>
      <c r="O45" s="36"/>
      <c r="P45" s="31"/>
      <c r="Q45" s="28"/>
      <c r="R45" s="28"/>
      <c r="S45" s="28"/>
    </row>
    <row r="46" spans="1:19" x14ac:dyDescent="0.25">
      <c r="A46" s="29"/>
      <c r="B46" s="30"/>
      <c r="C46" s="31"/>
      <c r="D46" s="2">
        <f t="shared" si="2"/>
        <v>0</v>
      </c>
      <c r="E46" s="28"/>
      <c r="F46" s="28"/>
      <c r="G46" s="2">
        <f t="shared" si="3"/>
        <v>0</v>
      </c>
      <c r="H46" s="34"/>
      <c r="I46" s="4">
        <f>G46-(H46*G2)</f>
        <v>0</v>
      </c>
      <c r="K46" s="1"/>
      <c r="L46" s="25">
        <f t="shared" si="1"/>
        <v>0</v>
      </c>
      <c r="M46" s="35"/>
      <c r="N46" s="31"/>
      <c r="O46" s="36"/>
      <c r="P46" s="31"/>
      <c r="Q46" s="28"/>
      <c r="R46" s="28"/>
      <c r="S46" s="28"/>
    </row>
    <row r="47" spans="1:19" x14ac:dyDescent="0.25">
      <c r="I47" s="5"/>
    </row>
    <row r="48" spans="1:19" ht="30" customHeight="1" x14ac:dyDescent="0.25"/>
    <row r="49" spans="4:4" x14ac:dyDescent="0.25">
      <c r="D49" s="1"/>
    </row>
  </sheetData>
  <sheetProtection algorithmName="SHA-512" hashValue="vrdMPeOgaveGWdRI6muxNHokKY898QQAkXQtHsGmQW/A/waQ82tyr48xpi/BV9ZzBLIRd1bY8bDECzvS1+ThGQ==" saltValue="SzVcHbz+PJbY5FxSITe8BQ==" spinCount="100000" sheet="1" objects="1" scenarios="1" formatCells="0" formatColumns="0" formatRows="0" insertColumns="0" insertRows="0" deleteColumns="0" deleteRows="0"/>
  <mergeCells count="15">
    <mergeCell ref="L4:L5"/>
    <mergeCell ref="M4:M5"/>
    <mergeCell ref="L2:L3"/>
    <mergeCell ref="M2:M3"/>
    <mergeCell ref="A1:D1"/>
    <mergeCell ref="F1:G1"/>
    <mergeCell ref="E2:E5"/>
    <mergeCell ref="H1:K1"/>
    <mergeCell ref="J4:J5"/>
    <mergeCell ref="K4:K5"/>
    <mergeCell ref="Q9:R9"/>
    <mergeCell ref="A6:I6"/>
    <mergeCell ref="Q7:R7"/>
    <mergeCell ref="J6:R6"/>
    <mergeCell ref="A8:R8"/>
  </mergeCells>
  <conditionalFormatting sqref="L2:M2">
    <cfRule type="cellIs" dxfId="35" priority="3" operator="lessThan">
      <formula>0</formula>
    </cfRule>
  </conditionalFormatting>
  <conditionalFormatting sqref="L2">
    <cfRule type="cellIs" dxfId="34" priority="2" operator="equal">
      <formula>"actual loss"</formula>
    </cfRule>
  </conditionalFormatting>
  <conditionalFormatting sqref="I10:I46">
    <cfRule type="cellIs" dxfId="33" priority="1" operator="lessThan">
      <formula>0</formula>
    </cfRule>
  </conditionalFormatting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49"/>
  <sheetViews>
    <sheetView showGridLines="0" zoomScale="90" zoomScaleNormal="90" workbookViewId="0">
      <pane ySplit="9" topLeftCell="A10" activePane="bottomLeft" state="frozen"/>
      <selection pane="bottomLeft" activeCell="J17" sqref="J17"/>
    </sheetView>
  </sheetViews>
  <sheetFormatPr defaultRowHeight="15" x14ac:dyDescent="0.25"/>
  <cols>
    <col min="1" max="1" width="13" customWidth="1"/>
    <col min="2" max="2" width="14.7109375" customWidth="1"/>
    <col min="3" max="3" width="13.140625" customWidth="1"/>
    <col min="4" max="4" width="13.42578125" customWidth="1"/>
    <col min="5" max="5" width="15.85546875" customWidth="1"/>
    <col min="6" max="6" width="13.42578125" customWidth="1"/>
    <col min="7" max="7" width="14.28515625" customWidth="1"/>
    <col min="8" max="8" width="13.28515625" customWidth="1"/>
    <col min="9" max="9" width="14.85546875" customWidth="1"/>
    <col min="10" max="10" width="21" customWidth="1"/>
    <col min="11" max="11" width="13.42578125" customWidth="1"/>
    <col min="12" max="13" width="13.85546875" customWidth="1"/>
    <col min="14" max="14" width="12.42578125" customWidth="1"/>
    <col min="15" max="15" width="0" hidden="1" customWidth="1"/>
    <col min="16" max="16" width="12.140625" customWidth="1"/>
    <col min="17" max="18" width="11.5703125" customWidth="1"/>
    <col min="19" max="19" width="30" customWidth="1"/>
  </cols>
  <sheetData>
    <row r="1" spans="1:19" ht="19.5" thickBot="1" x14ac:dyDescent="0.3">
      <c r="A1" s="118" t="s">
        <v>39</v>
      </c>
      <c r="B1" s="119"/>
      <c r="C1" s="120"/>
      <c r="D1" s="121"/>
      <c r="E1" s="38"/>
      <c r="F1" s="122" t="s">
        <v>45</v>
      </c>
      <c r="G1" s="123"/>
      <c r="H1" s="127" t="s">
        <v>46</v>
      </c>
      <c r="I1" s="128"/>
      <c r="J1" s="129"/>
      <c r="K1" s="130"/>
      <c r="L1" s="38"/>
      <c r="M1" s="10"/>
      <c r="N1" s="10"/>
      <c r="O1" s="10"/>
      <c r="P1" s="10"/>
      <c r="Q1" s="10"/>
      <c r="R1" s="10"/>
    </row>
    <row r="2" spans="1:19" ht="26.25" customHeight="1" thickTop="1" x14ac:dyDescent="0.25">
      <c r="A2" s="50" t="s">
        <v>14</v>
      </c>
      <c r="B2" s="51">
        <v>1</v>
      </c>
      <c r="C2" s="55" t="s">
        <v>49</v>
      </c>
      <c r="D2" s="78">
        <v>0</v>
      </c>
      <c r="E2" s="124" t="s">
        <v>40</v>
      </c>
      <c r="F2" s="59" t="s">
        <v>52</v>
      </c>
      <c r="G2" s="60">
        <f>IF(H9&gt;0,(IF(I4&gt;G4,(M4/I4),(M4/G4))),0)</f>
        <v>0</v>
      </c>
      <c r="H2" s="67" t="s">
        <v>41</v>
      </c>
      <c r="I2" s="68">
        <f>IF(H9&gt;0,K4/H9,0)</f>
        <v>0</v>
      </c>
      <c r="J2" s="74" t="s">
        <v>55</v>
      </c>
      <c r="K2" s="75">
        <f>IF(K3&gt;0,K3/H9,0)</f>
        <v>0</v>
      </c>
      <c r="L2" s="114" t="str">
        <f>IF(M2&lt;0,"Actual Loss","Actual Profit")</f>
        <v>Actual Profit</v>
      </c>
      <c r="M2" s="116">
        <f>K3-K4</f>
        <v>0</v>
      </c>
    </row>
    <row r="3" spans="1:19" ht="27" customHeight="1" thickBot="1" x14ac:dyDescent="0.3">
      <c r="A3" s="52" t="s">
        <v>31</v>
      </c>
      <c r="B3" s="53">
        <v>0.65</v>
      </c>
      <c r="C3" s="56" t="s">
        <v>3</v>
      </c>
      <c r="D3" s="85">
        <v>0</v>
      </c>
      <c r="E3" s="125"/>
      <c r="F3" s="61" t="s">
        <v>42</v>
      </c>
      <c r="G3" s="62">
        <v>0</v>
      </c>
      <c r="H3" s="69" t="s">
        <v>42</v>
      </c>
      <c r="I3" s="70">
        <f>IF(AND(N9&gt;0,M9&gt;0),N9/M9,0)</f>
        <v>0</v>
      </c>
      <c r="J3" s="76" t="s">
        <v>78</v>
      </c>
      <c r="K3" s="77">
        <f>SUM(G10:G46)</f>
        <v>0</v>
      </c>
      <c r="L3" s="115"/>
      <c r="M3" s="117"/>
    </row>
    <row r="4" spans="1:19" ht="44.25" customHeight="1" thickTop="1" x14ac:dyDescent="0.25">
      <c r="A4" s="52" t="s">
        <v>47</v>
      </c>
      <c r="B4" s="53">
        <v>0</v>
      </c>
      <c r="C4" s="57" t="s">
        <v>50</v>
      </c>
      <c r="D4" s="85">
        <v>0</v>
      </c>
      <c r="E4" s="125"/>
      <c r="F4" s="63" t="s">
        <v>53</v>
      </c>
      <c r="G4" s="64">
        <v>0</v>
      </c>
      <c r="H4" s="69" t="s">
        <v>43</v>
      </c>
      <c r="I4" s="71">
        <f>SUM(H10:H46)</f>
        <v>0</v>
      </c>
      <c r="J4" s="131" t="s">
        <v>22</v>
      </c>
      <c r="K4" s="132">
        <f>K24</f>
        <v>0</v>
      </c>
      <c r="L4" s="110" t="s">
        <v>107</v>
      </c>
      <c r="M4" s="112">
        <f>IF(G3&gt;0,(IF(K21&lt;((G4/G5)*G3),(K4-K21)+((G4/G5)*G3),K4)),0)</f>
        <v>0</v>
      </c>
    </row>
    <row r="5" spans="1:19" ht="30" customHeight="1" thickBot="1" x14ac:dyDescent="0.3">
      <c r="A5" s="54" t="s">
        <v>48</v>
      </c>
      <c r="B5" s="87"/>
      <c r="C5" s="58" t="s">
        <v>51</v>
      </c>
      <c r="D5" s="86"/>
      <c r="E5" s="126"/>
      <c r="F5" s="65" t="s">
        <v>44</v>
      </c>
      <c r="G5" s="66">
        <v>0</v>
      </c>
      <c r="H5" s="72" t="s">
        <v>54</v>
      </c>
      <c r="I5" s="73">
        <f>IF(M9&gt;0,I4/M9,0)</f>
        <v>0</v>
      </c>
      <c r="J5" s="115"/>
      <c r="K5" s="117"/>
      <c r="L5" s="111"/>
      <c r="M5" s="133"/>
    </row>
    <row r="6" spans="1:19" s="38" customFormat="1" ht="26.25" customHeight="1" thickTop="1" thickBot="1" x14ac:dyDescent="0.3">
      <c r="A6" s="100" t="s">
        <v>18</v>
      </c>
      <c r="B6" s="101"/>
      <c r="C6" s="101"/>
      <c r="D6" s="101"/>
      <c r="E6" s="101"/>
      <c r="F6" s="101"/>
      <c r="G6" s="101"/>
      <c r="H6" s="101"/>
      <c r="I6" s="102"/>
      <c r="J6" s="105" t="s">
        <v>2</v>
      </c>
      <c r="K6" s="105"/>
      <c r="L6" s="105"/>
      <c r="M6" s="105"/>
      <c r="N6" s="105"/>
      <c r="O6" s="105"/>
      <c r="P6" s="105"/>
      <c r="Q6" s="105"/>
      <c r="R6" s="105"/>
      <c r="S6" s="41"/>
    </row>
    <row r="7" spans="1:19" ht="30" customHeight="1" thickBot="1" x14ac:dyDescent="0.3">
      <c r="A7" s="48" t="s">
        <v>0</v>
      </c>
      <c r="B7" s="48" t="s">
        <v>1</v>
      </c>
      <c r="C7" s="48" t="s">
        <v>32</v>
      </c>
      <c r="D7" s="48" t="s">
        <v>5</v>
      </c>
      <c r="E7" s="48" t="s">
        <v>20</v>
      </c>
      <c r="F7" s="48" t="s">
        <v>15</v>
      </c>
      <c r="G7" s="48" t="s">
        <v>33</v>
      </c>
      <c r="H7" s="48" t="s">
        <v>17</v>
      </c>
      <c r="I7" s="48" t="s">
        <v>23</v>
      </c>
      <c r="J7" s="96" t="s">
        <v>12</v>
      </c>
      <c r="K7" s="97" t="s">
        <v>38</v>
      </c>
      <c r="L7" s="39" t="s">
        <v>3</v>
      </c>
      <c r="M7" s="39" t="s">
        <v>36</v>
      </c>
      <c r="N7" s="39" t="s">
        <v>11</v>
      </c>
      <c r="O7" s="40" t="s">
        <v>13</v>
      </c>
      <c r="P7" s="41" t="s">
        <v>29</v>
      </c>
      <c r="Q7" s="103" t="s">
        <v>56</v>
      </c>
      <c r="R7" s="104"/>
      <c r="S7" s="83" t="s">
        <v>58</v>
      </c>
    </row>
    <row r="8" spans="1:19" s="42" customFormat="1" ht="21.75" customHeight="1" thickBot="1" x14ac:dyDescent="0.3">
      <c r="A8" s="106" t="s">
        <v>37</v>
      </c>
      <c r="B8" s="107"/>
      <c r="C8" s="107"/>
      <c r="D8" s="107"/>
      <c r="E8" s="107"/>
      <c r="F8" s="107"/>
      <c r="G8" s="107"/>
      <c r="H8" s="107"/>
      <c r="I8" s="107"/>
      <c r="J8" s="108"/>
      <c r="K8" s="108"/>
      <c r="L8" s="108"/>
      <c r="M8" s="108"/>
      <c r="N8" s="108"/>
      <c r="O8" s="108"/>
      <c r="P8" s="108"/>
      <c r="Q8" s="108"/>
      <c r="R8" s="109"/>
      <c r="S8" s="82"/>
    </row>
    <row r="9" spans="1:19" s="38" customFormat="1" ht="18.75" customHeight="1" thickBot="1" x14ac:dyDescent="0.3">
      <c r="A9" s="43"/>
      <c r="B9" s="44"/>
      <c r="C9" s="49">
        <f t="shared" ref="C9:I9" si="0">SUM(C10:C46)</f>
        <v>0</v>
      </c>
      <c r="D9" s="49">
        <f t="shared" si="0"/>
        <v>0</v>
      </c>
      <c r="E9" s="49">
        <f t="shared" si="0"/>
        <v>0</v>
      </c>
      <c r="F9" s="49">
        <f t="shared" si="0"/>
        <v>0</v>
      </c>
      <c r="G9" s="49">
        <f t="shared" si="0"/>
        <v>0</v>
      </c>
      <c r="H9" s="46">
        <f t="shared" si="0"/>
        <v>0</v>
      </c>
      <c r="I9" s="49">
        <f t="shared" si="0"/>
        <v>0</v>
      </c>
      <c r="J9" s="44"/>
      <c r="K9" s="49">
        <f>SUM(K10:K23)</f>
        <v>0</v>
      </c>
      <c r="L9" s="49">
        <f>SUM(L10:L46)</f>
        <v>0</v>
      </c>
      <c r="M9" s="47">
        <f>SUM(M10:M46)</f>
        <v>0</v>
      </c>
      <c r="N9" s="49">
        <f>SUM(N10:N46)</f>
        <v>0</v>
      </c>
      <c r="O9" s="49">
        <f>SUM(O10:O46)</f>
        <v>0</v>
      </c>
      <c r="P9" s="49">
        <f>SUM(P10:P46)</f>
        <v>0</v>
      </c>
      <c r="Q9" s="98">
        <f>SUM(Q10:R46)</f>
        <v>0</v>
      </c>
      <c r="R9" s="99"/>
      <c r="S9" s="82"/>
    </row>
    <row r="10" spans="1:19" x14ac:dyDescent="0.25">
      <c r="A10" s="26"/>
      <c r="B10" s="27"/>
      <c r="C10" s="28"/>
      <c r="D10" s="22">
        <f>IF(AND(Bought_Trailer&lt;A10,Bought_Trailer&lt;&gt;""),((C10*$B$2)*($B$3+$B$4)),(C10*$B$2)*$B$3)</f>
        <v>0</v>
      </c>
      <c r="E10" s="28"/>
      <c r="F10" s="28"/>
      <c r="G10" s="22">
        <f>D10+E10+F10</f>
        <v>0</v>
      </c>
      <c r="H10" s="32"/>
      <c r="I10" s="23">
        <f>G10-(H10*G2)</f>
        <v>0</v>
      </c>
      <c r="J10" s="24" t="s">
        <v>19</v>
      </c>
      <c r="K10" s="28"/>
      <c r="L10" s="25">
        <f t="shared" ref="L10:L46" si="1">IF(AND(Date_Changed_Maint_Fund&lt;=A10,Date_Changed_Maint_Fund&lt;&gt;""),($D$4*C10),($D$3*C10))</f>
        <v>0</v>
      </c>
      <c r="M10" s="35"/>
      <c r="N10" s="28"/>
      <c r="O10" s="37"/>
      <c r="P10" s="28"/>
      <c r="Q10" s="28"/>
      <c r="R10" s="28"/>
      <c r="S10" s="31"/>
    </row>
    <row r="11" spans="1:19" x14ac:dyDescent="0.25">
      <c r="A11" s="29"/>
      <c r="B11" s="30"/>
      <c r="C11" s="28"/>
      <c r="D11" s="2">
        <f>IF(AND(Bought_Trailer&lt;A11,Bought_Trailer&lt;&gt;""),((C11*$B$2)*($B$3+$B$4)),(C11*$B$2)*$B$3)</f>
        <v>0</v>
      </c>
      <c r="E11" s="28"/>
      <c r="F11" s="28"/>
      <c r="G11" s="2">
        <f>D11+E11+F11</f>
        <v>0</v>
      </c>
      <c r="H11" s="33"/>
      <c r="I11" s="4">
        <f>G11-(H11*G2)</f>
        <v>0</v>
      </c>
      <c r="J11" s="13" t="s">
        <v>34</v>
      </c>
      <c r="K11" s="31"/>
      <c r="L11" s="25">
        <f t="shared" si="1"/>
        <v>0</v>
      </c>
      <c r="M11" s="35"/>
      <c r="N11" s="31"/>
      <c r="O11" s="36"/>
      <c r="P11" s="28"/>
      <c r="Q11" s="28"/>
      <c r="R11" s="28"/>
      <c r="S11" s="28"/>
    </row>
    <row r="12" spans="1:19" x14ac:dyDescent="0.25">
      <c r="A12" s="29"/>
      <c r="B12" s="30"/>
      <c r="C12" s="28"/>
      <c r="D12" s="2">
        <f t="shared" ref="D12:D46" si="2">IF(Bought_Trailer&lt;A12,((C12*$B$2)*($B$3+$B$4)),(C12*$B$2)*$B$3)</f>
        <v>0</v>
      </c>
      <c r="E12" s="28"/>
      <c r="F12" s="28"/>
      <c r="G12" s="2">
        <f>D12+E12+F12</f>
        <v>0</v>
      </c>
      <c r="H12" s="34"/>
      <c r="I12" s="4">
        <f>G12-(H12*G2)</f>
        <v>0</v>
      </c>
      <c r="J12" s="14" t="s">
        <v>24</v>
      </c>
      <c r="K12" s="31"/>
      <c r="L12" s="25">
        <f t="shared" si="1"/>
        <v>0</v>
      </c>
      <c r="M12" s="35"/>
      <c r="N12" s="31"/>
      <c r="O12" s="36"/>
      <c r="P12" s="28"/>
      <c r="Q12" s="28"/>
      <c r="R12" s="28"/>
      <c r="S12" s="28"/>
    </row>
    <row r="13" spans="1:19" ht="30" x14ac:dyDescent="0.25">
      <c r="A13" s="29"/>
      <c r="B13" s="30"/>
      <c r="C13" s="28"/>
      <c r="D13" s="2">
        <f t="shared" si="2"/>
        <v>0</v>
      </c>
      <c r="E13" s="28"/>
      <c r="F13" s="28"/>
      <c r="G13" s="2">
        <f>D13+E13+F13</f>
        <v>0</v>
      </c>
      <c r="H13" s="34"/>
      <c r="I13" s="4">
        <f>G13-(H13*G2)</f>
        <v>0</v>
      </c>
      <c r="J13" s="15" t="s">
        <v>25</v>
      </c>
      <c r="K13" s="31"/>
      <c r="L13" s="25">
        <f t="shared" si="1"/>
        <v>0</v>
      </c>
      <c r="M13" s="35"/>
      <c r="N13" s="31"/>
      <c r="O13" s="36"/>
      <c r="P13" s="31"/>
      <c r="Q13" s="28"/>
      <c r="R13" s="31"/>
      <c r="S13" s="28"/>
    </row>
    <row r="14" spans="1:19" ht="30" customHeight="1" x14ac:dyDescent="0.25">
      <c r="A14" s="29"/>
      <c r="B14" s="30"/>
      <c r="C14" s="28"/>
      <c r="D14" s="2">
        <f t="shared" si="2"/>
        <v>0</v>
      </c>
      <c r="E14" s="28"/>
      <c r="F14" s="28"/>
      <c r="G14" s="2">
        <f t="shared" ref="G14:G46" si="3">D14+E14+F14</f>
        <v>0</v>
      </c>
      <c r="H14" s="34"/>
      <c r="I14" s="4">
        <f>G14-(H14*G2)</f>
        <v>0</v>
      </c>
      <c r="J14" s="14" t="s">
        <v>27</v>
      </c>
      <c r="K14" s="31"/>
      <c r="L14" s="25">
        <f t="shared" si="1"/>
        <v>0</v>
      </c>
      <c r="M14" s="35"/>
      <c r="N14" s="31"/>
      <c r="O14" s="36"/>
      <c r="P14" s="31"/>
      <c r="Q14" s="28"/>
      <c r="R14" s="28"/>
      <c r="S14" s="28"/>
    </row>
    <row r="15" spans="1:19" ht="30" x14ac:dyDescent="0.25">
      <c r="A15" s="29"/>
      <c r="B15" s="30"/>
      <c r="C15" s="28"/>
      <c r="D15" s="2">
        <f t="shared" si="2"/>
        <v>0</v>
      </c>
      <c r="E15" s="28"/>
      <c r="F15" s="28"/>
      <c r="G15" s="2">
        <f t="shared" si="3"/>
        <v>0</v>
      </c>
      <c r="H15" s="34"/>
      <c r="I15" s="4">
        <f>G15-(H15*G2)</f>
        <v>0</v>
      </c>
      <c r="J15" s="14" t="s">
        <v>26</v>
      </c>
      <c r="K15" s="31"/>
      <c r="L15" s="25">
        <f t="shared" si="1"/>
        <v>0</v>
      </c>
      <c r="M15" s="35"/>
      <c r="N15" s="31"/>
      <c r="O15" s="36"/>
      <c r="P15" s="31"/>
      <c r="Q15" s="28"/>
      <c r="R15" s="28"/>
      <c r="S15" s="28"/>
    </row>
    <row r="16" spans="1:19" x14ac:dyDescent="0.25">
      <c r="A16" s="29"/>
      <c r="B16" s="30"/>
      <c r="C16" s="28"/>
      <c r="D16" s="2">
        <f t="shared" si="2"/>
        <v>0</v>
      </c>
      <c r="E16" s="28"/>
      <c r="F16" s="28"/>
      <c r="G16" s="2">
        <f t="shared" si="3"/>
        <v>0</v>
      </c>
      <c r="H16" s="34"/>
      <c r="I16" s="4">
        <f>G16-(H16*G2)</f>
        <v>0</v>
      </c>
      <c r="J16" s="13" t="s">
        <v>6</v>
      </c>
      <c r="K16" s="31"/>
      <c r="L16" s="25">
        <f t="shared" si="1"/>
        <v>0</v>
      </c>
      <c r="M16" s="35"/>
      <c r="N16" s="31"/>
      <c r="O16" s="36"/>
      <c r="P16" s="31"/>
      <c r="Q16" s="28"/>
      <c r="R16" s="28"/>
      <c r="S16" s="28"/>
    </row>
    <row r="17" spans="1:19" x14ac:dyDescent="0.25">
      <c r="A17" s="29"/>
      <c r="B17" s="30"/>
      <c r="C17" s="28"/>
      <c r="D17" s="2">
        <f t="shared" si="2"/>
        <v>0</v>
      </c>
      <c r="E17" s="28"/>
      <c r="F17" s="28"/>
      <c r="G17" s="2">
        <f>D17+E17+F17</f>
        <v>0</v>
      </c>
      <c r="H17" s="34"/>
      <c r="I17" s="4">
        <f>G17-(H17*G2)</f>
        <v>0</v>
      </c>
      <c r="J17" s="13" t="s">
        <v>7</v>
      </c>
      <c r="K17" s="31"/>
      <c r="L17" s="25">
        <f t="shared" si="1"/>
        <v>0</v>
      </c>
      <c r="M17" s="35"/>
      <c r="N17" s="31"/>
      <c r="O17" s="36"/>
      <c r="P17" s="31"/>
      <c r="Q17" s="28"/>
      <c r="R17" s="28"/>
      <c r="S17" s="28"/>
    </row>
    <row r="18" spans="1:19" x14ac:dyDescent="0.25">
      <c r="A18" s="29"/>
      <c r="B18" s="30"/>
      <c r="C18" s="28"/>
      <c r="D18" s="2">
        <f t="shared" si="2"/>
        <v>0</v>
      </c>
      <c r="E18" s="28"/>
      <c r="F18" s="28"/>
      <c r="G18" s="2">
        <f t="shared" si="3"/>
        <v>0</v>
      </c>
      <c r="H18" s="34"/>
      <c r="I18" s="4">
        <f>G18-(H18*G2)</f>
        <v>0</v>
      </c>
      <c r="J18" s="13" t="s">
        <v>21</v>
      </c>
      <c r="K18" s="31"/>
      <c r="L18" s="25">
        <f t="shared" si="1"/>
        <v>0</v>
      </c>
      <c r="M18" s="35"/>
      <c r="N18" s="31"/>
      <c r="O18" s="36"/>
      <c r="P18" s="31"/>
      <c r="Q18" s="28"/>
      <c r="R18" s="28"/>
      <c r="S18" s="28"/>
    </row>
    <row r="19" spans="1:19" x14ac:dyDescent="0.25">
      <c r="A19" s="29"/>
      <c r="B19" s="30"/>
      <c r="C19" s="28"/>
      <c r="D19" s="2">
        <f t="shared" si="2"/>
        <v>0</v>
      </c>
      <c r="E19" s="28"/>
      <c r="F19" s="28"/>
      <c r="G19" s="2">
        <f t="shared" si="3"/>
        <v>0</v>
      </c>
      <c r="H19" s="34"/>
      <c r="I19" s="4">
        <f>G19-(H19*G2)</f>
        <v>0</v>
      </c>
      <c r="J19" s="13" t="s">
        <v>16</v>
      </c>
      <c r="K19" s="17">
        <f>K3*D2</f>
        <v>0</v>
      </c>
      <c r="L19" s="25">
        <f t="shared" si="1"/>
        <v>0</v>
      </c>
      <c r="M19" s="35"/>
      <c r="N19" s="31"/>
      <c r="O19" s="36"/>
      <c r="P19" s="31"/>
      <c r="Q19" s="28"/>
      <c r="R19" s="28"/>
      <c r="S19" s="28"/>
    </row>
    <row r="20" spans="1:19" x14ac:dyDescent="0.25">
      <c r="A20" s="29"/>
      <c r="B20" s="30"/>
      <c r="C20" s="31"/>
      <c r="D20" s="2">
        <f t="shared" si="2"/>
        <v>0</v>
      </c>
      <c r="E20" s="28"/>
      <c r="F20" s="28"/>
      <c r="G20" s="2">
        <f t="shared" si="3"/>
        <v>0</v>
      </c>
      <c r="H20" s="34"/>
      <c r="I20" s="4">
        <f>G20-(H20*G2)</f>
        <v>0</v>
      </c>
      <c r="J20" s="13" t="s">
        <v>3</v>
      </c>
      <c r="K20" s="17">
        <f>L9</f>
        <v>0</v>
      </c>
      <c r="L20" s="25">
        <f t="shared" si="1"/>
        <v>0</v>
      </c>
      <c r="M20" s="35"/>
      <c r="N20" s="31"/>
      <c r="O20" s="36"/>
      <c r="P20" s="31"/>
      <c r="Q20" s="28"/>
      <c r="R20" s="28"/>
      <c r="S20" s="28"/>
    </row>
    <row r="21" spans="1:19" x14ac:dyDescent="0.25">
      <c r="A21" s="29"/>
      <c r="B21" s="30"/>
      <c r="C21" s="31"/>
      <c r="D21" s="2">
        <f t="shared" si="2"/>
        <v>0</v>
      </c>
      <c r="E21" s="28"/>
      <c r="F21" s="28"/>
      <c r="G21" s="2">
        <f>D21+E21+F21</f>
        <v>0</v>
      </c>
      <c r="H21" s="34"/>
      <c r="I21" s="4">
        <f>G21-(H21*G2)</f>
        <v>0</v>
      </c>
      <c r="J21" s="13" t="s">
        <v>11</v>
      </c>
      <c r="K21" s="16">
        <f>SUM(N10:N46)</f>
        <v>0</v>
      </c>
      <c r="L21" s="25">
        <f t="shared" si="1"/>
        <v>0</v>
      </c>
      <c r="M21" s="35"/>
      <c r="N21" s="31"/>
      <c r="O21" s="36"/>
      <c r="P21" s="31"/>
      <c r="Q21" s="28"/>
      <c r="R21" s="28"/>
      <c r="S21" s="28"/>
    </row>
    <row r="22" spans="1:19" x14ac:dyDescent="0.25">
      <c r="A22" s="29"/>
      <c r="B22" s="30"/>
      <c r="C22" s="31"/>
      <c r="D22" s="2">
        <f t="shared" si="2"/>
        <v>0</v>
      </c>
      <c r="E22" s="28"/>
      <c r="F22" s="28"/>
      <c r="G22" s="2">
        <f t="shared" si="3"/>
        <v>0</v>
      </c>
      <c r="H22" s="34"/>
      <c r="I22" s="4">
        <f>G22-(H22*G2)</f>
        <v>0</v>
      </c>
      <c r="J22" s="13" t="s">
        <v>29</v>
      </c>
      <c r="K22" s="17">
        <f>P9</f>
        <v>0</v>
      </c>
      <c r="L22" s="25">
        <f t="shared" si="1"/>
        <v>0</v>
      </c>
      <c r="M22" s="35"/>
      <c r="N22" s="31"/>
      <c r="O22" s="36"/>
      <c r="P22" s="31"/>
      <c r="Q22" s="28"/>
      <c r="R22" s="28"/>
      <c r="S22" s="28"/>
    </row>
    <row r="23" spans="1:19" x14ac:dyDescent="0.25">
      <c r="A23" s="29"/>
      <c r="B23" s="30"/>
      <c r="C23" s="31"/>
      <c r="D23" s="2">
        <f t="shared" si="2"/>
        <v>0</v>
      </c>
      <c r="E23" s="28"/>
      <c r="F23" s="28"/>
      <c r="G23" s="2">
        <f t="shared" si="3"/>
        <v>0</v>
      </c>
      <c r="H23" s="34"/>
      <c r="I23" s="4">
        <f>G23-(H23*G2)</f>
        <v>0</v>
      </c>
      <c r="J23" s="13" t="s">
        <v>8</v>
      </c>
      <c r="K23" s="17">
        <f>Q9</f>
        <v>0</v>
      </c>
      <c r="L23" s="25">
        <f t="shared" si="1"/>
        <v>0</v>
      </c>
      <c r="M23" s="35"/>
      <c r="N23" s="31"/>
      <c r="O23" s="36"/>
      <c r="P23" s="31"/>
      <c r="Q23" s="28"/>
      <c r="R23" s="28"/>
      <c r="S23" s="28"/>
    </row>
    <row r="24" spans="1:19" x14ac:dyDescent="0.25">
      <c r="A24" s="29"/>
      <c r="B24" s="30"/>
      <c r="C24" s="31"/>
      <c r="D24" s="2">
        <f t="shared" si="2"/>
        <v>0</v>
      </c>
      <c r="E24" s="28"/>
      <c r="F24" s="28"/>
      <c r="G24" s="2">
        <f t="shared" si="3"/>
        <v>0</v>
      </c>
      <c r="H24" s="34"/>
      <c r="I24" s="4">
        <f>G24-(H24*G2)</f>
        <v>0</v>
      </c>
      <c r="J24" s="11" t="s">
        <v>10</v>
      </c>
      <c r="K24" s="12">
        <f>SUM(K10:K23)</f>
        <v>0</v>
      </c>
      <c r="L24" s="25">
        <f t="shared" si="1"/>
        <v>0</v>
      </c>
      <c r="M24" s="35"/>
      <c r="N24" s="31"/>
      <c r="O24" s="36"/>
      <c r="P24" s="31"/>
      <c r="Q24" s="28"/>
      <c r="R24" s="28"/>
      <c r="S24" s="28"/>
    </row>
    <row r="25" spans="1:19" x14ac:dyDescent="0.25">
      <c r="A25" s="29"/>
      <c r="B25" s="30"/>
      <c r="C25" s="31"/>
      <c r="D25" s="2">
        <f t="shared" si="2"/>
        <v>0</v>
      </c>
      <c r="E25" s="28"/>
      <c r="F25" s="28"/>
      <c r="G25" s="2">
        <f t="shared" si="3"/>
        <v>0</v>
      </c>
      <c r="H25" s="34"/>
      <c r="I25" s="4">
        <f>G25-(H25*G2)</f>
        <v>0</v>
      </c>
      <c r="J25" s="1"/>
      <c r="K25" s="3"/>
      <c r="L25" s="25">
        <f t="shared" si="1"/>
        <v>0</v>
      </c>
      <c r="M25" s="35"/>
      <c r="N25" s="31"/>
      <c r="O25" s="36"/>
      <c r="P25" s="31"/>
      <c r="Q25" s="28"/>
      <c r="R25" s="28"/>
      <c r="S25" s="28"/>
    </row>
    <row r="26" spans="1:19" x14ac:dyDescent="0.25">
      <c r="A26" s="29"/>
      <c r="B26" s="30"/>
      <c r="C26" s="31"/>
      <c r="D26" s="2">
        <f t="shared" si="2"/>
        <v>0</v>
      </c>
      <c r="E26" s="28"/>
      <c r="F26" s="28"/>
      <c r="G26" s="2">
        <f t="shared" si="3"/>
        <v>0</v>
      </c>
      <c r="H26" s="34"/>
      <c r="I26" s="4">
        <f>G26-(H26*G2)</f>
        <v>0</v>
      </c>
      <c r="J26" s="1"/>
      <c r="K26" s="3"/>
      <c r="L26" s="25">
        <f t="shared" si="1"/>
        <v>0</v>
      </c>
      <c r="M26" s="35"/>
      <c r="N26" s="31"/>
      <c r="O26" s="36"/>
      <c r="P26" s="31"/>
      <c r="Q26" s="28"/>
      <c r="R26" s="28"/>
      <c r="S26" s="28"/>
    </row>
    <row r="27" spans="1:19" x14ac:dyDescent="0.25">
      <c r="A27" s="29"/>
      <c r="B27" s="30"/>
      <c r="C27" s="31"/>
      <c r="D27" s="2">
        <f t="shared" si="2"/>
        <v>0</v>
      </c>
      <c r="E27" s="28"/>
      <c r="F27" s="28"/>
      <c r="G27" s="2">
        <f t="shared" si="3"/>
        <v>0</v>
      </c>
      <c r="H27" s="34"/>
      <c r="I27" s="4">
        <f>G27-(H27*G2)</f>
        <v>0</v>
      </c>
      <c r="J27" s="1"/>
      <c r="K27" s="3"/>
      <c r="L27" s="25">
        <f t="shared" si="1"/>
        <v>0</v>
      </c>
      <c r="M27" s="35"/>
      <c r="N27" s="31"/>
      <c r="O27" s="36"/>
      <c r="P27" s="31"/>
      <c r="Q27" s="28"/>
      <c r="R27" s="28"/>
      <c r="S27" s="28"/>
    </row>
    <row r="28" spans="1:19" x14ac:dyDescent="0.25">
      <c r="A28" s="29"/>
      <c r="B28" s="30"/>
      <c r="C28" s="31"/>
      <c r="D28" s="2">
        <f t="shared" si="2"/>
        <v>0</v>
      </c>
      <c r="E28" s="28"/>
      <c r="F28" s="28"/>
      <c r="G28" s="2">
        <f t="shared" si="3"/>
        <v>0</v>
      </c>
      <c r="H28" s="34"/>
      <c r="I28" s="4">
        <f>G28-(H28*G2)</f>
        <v>0</v>
      </c>
      <c r="J28" s="1"/>
      <c r="K28" s="3"/>
      <c r="L28" s="25">
        <f t="shared" si="1"/>
        <v>0</v>
      </c>
      <c r="M28" s="35"/>
      <c r="N28" s="31"/>
      <c r="O28" s="36"/>
      <c r="P28" s="31"/>
      <c r="Q28" s="28"/>
      <c r="R28" s="28"/>
      <c r="S28" s="28"/>
    </row>
    <row r="29" spans="1:19" x14ac:dyDescent="0.25">
      <c r="A29" s="29"/>
      <c r="B29" s="30"/>
      <c r="C29" s="31"/>
      <c r="D29" s="2">
        <f t="shared" si="2"/>
        <v>0</v>
      </c>
      <c r="E29" s="28"/>
      <c r="F29" s="28"/>
      <c r="G29" s="2">
        <f t="shared" si="3"/>
        <v>0</v>
      </c>
      <c r="H29" s="34"/>
      <c r="I29" s="4">
        <f>G29-(H29*G2)</f>
        <v>0</v>
      </c>
      <c r="J29" s="1"/>
      <c r="K29" s="3"/>
      <c r="L29" s="25">
        <f t="shared" si="1"/>
        <v>0</v>
      </c>
      <c r="M29" s="35"/>
      <c r="N29" s="31"/>
      <c r="O29" s="36"/>
      <c r="P29" s="31"/>
      <c r="Q29" s="28"/>
      <c r="R29" s="28"/>
      <c r="S29" s="28"/>
    </row>
    <row r="30" spans="1:19" x14ac:dyDescent="0.25">
      <c r="A30" s="29"/>
      <c r="B30" s="30"/>
      <c r="C30" s="31"/>
      <c r="D30" s="2">
        <f t="shared" si="2"/>
        <v>0</v>
      </c>
      <c r="E30" s="28"/>
      <c r="F30" s="28"/>
      <c r="G30" s="2">
        <f t="shared" si="3"/>
        <v>0</v>
      </c>
      <c r="H30" s="34"/>
      <c r="I30" s="4">
        <f>G30-(H30*G2)</f>
        <v>0</v>
      </c>
      <c r="J30" s="1"/>
      <c r="K30" s="3"/>
      <c r="L30" s="25">
        <f t="shared" si="1"/>
        <v>0</v>
      </c>
      <c r="M30" s="35"/>
      <c r="N30" s="31"/>
      <c r="O30" s="36"/>
      <c r="P30" s="31"/>
      <c r="Q30" s="28"/>
      <c r="R30" s="28"/>
      <c r="S30" s="28"/>
    </row>
    <row r="31" spans="1:19" x14ac:dyDescent="0.25">
      <c r="A31" s="29"/>
      <c r="B31" s="30"/>
      <c r="C31" s="31"/>
      <c r="D31" s="2">
        <f t="shared" si="2"/>
        <v>0</v>
      </c>
      <c r="E31" s="28"/>
      <c r="F31" s="28"/>
      <c r="G31" s="2">
        <f t="shared" si="3"/>
        <v>0</v>
      </c>
      <c r="H31" s="34"/>
      <c r="I31" s="4">
        <f>G31-(H31*G2)</f>
        <v>0</v>
      </c>
      <c r="J31" s="1"/>
      <c r="K31" s="3"/>
      <c r="L31" s="25">
        <f t="shared" si="1"/>
        <v>0</v>
      </c>
      <c r="M31" s="35"/>
      <c r="N31" s="31"/>
      <c r="O31" s="36"/>
      <c r="P31" s="31"/>
      <c r="Q31" s="28"/>
      <c r="R31" s="28"/>
      <c r="S31" s="28"/>
    </row>
    <row r="32" spans="1:19" x14ac:dyDescent="0.25">
      <c r="A32" s="29"/>
      <c r="B32" s="30"/>
      <c r="C32" s="31"/>
      <c r="D32" s="2">
        <f t="shared" si="2"/>
        <v>0</v>
      </c>
      <c r="E32" s="28"/>
      <c r="F32" s="28"/>
      <c r="G32" s="2">
        <f t="shared" si="3"/>
        <v>0</v>
      </c>
      <c r="H32" s="34"/>
      <c r="I32" s="4">
        <f>G32-(H32*G2)</f>
        <v>0</v>
      </c>
      <c r="J32" s="1"/>
      <c r="K32" s="3"/>
      <c r="L32" s="25">
        <f t="shared" si="1"/>
        <v>0</v>
      </c>
      <c r="M32" s="35"/>
      <c r="N32" s="31"/>
      <c r="O32" s="36"/>
      <c r="P32" s="31"/>
      <c r="Q32" s="28"/>
      <c r="R32" s="28"/>
      <c r="S32" s="28"/>
    </row>
    <row r="33" spans="1:19" x14ac:dyDescent="0.25">
      <c r="A33" s="29"/>
      <c r="B33" s="30"/>
      <c r="C33" s="31"/>
      <c r="D33" s="2">
        <f t="shared" si="2"/>
        <v>0</v>
      </c>
      <c r="E33" s="28"/>
      <c r="F33" s="28"/>
      <c r="G33" s="2">
        <f t="shared" si="3"/>
        <v>0</v>
      </c>
      <c r="H33" s="34"/>
      <c r="I33" s="4">
        <f>G33-(H33*G2)</f>
        <v>0</v>
      </c>
      <c r="J33" s="1"/>
      <c r="K33" s="3"/>
      <c r="L33" s="25">
        <f t="shared" si="1"/>
        <v>0</v>
      </c>
      <c r="M33" s="35"/>
      <c r="N33" s="31"/>
      <c r="O33" s="36"/>
      <c r="P33" s="31"/>
      <c r="Q33" s="28"/>
      <c r="R33" s="28"/>
      <c r="S33" s="28"/>
    </row>
    <row r="34" spans="1:19" x14ac:dyDescent="0.25">
      <c r="A34" s="29"/>
      <c r="B34" s="30"/>
      <c r="C34" s="31"/>
      <c r="D34" s="2">
        <f t="shared" si="2"/>
        <v>0</v>
      </c>
      <c r="E34" s="28"/>
      <c r="F34" s="28"/>
      <c r="G34" s="2">
        <f t="shared" si="3"/>
        <v>0</v>
      </c>
      <c r="H34" s="34"/>
      <c r="I34" s="4">
        <f>G34-(H34*G2)</f>
        <v>0</v>
      </c>
      <c r="J34" s="1"/>
      <c r="K34" s="3"/>
      <c r="L34" s="25">
        <f t="shared" si="1"/>
        <v>0</v>
      </c>
      <c r="M34" s="35"/>
      <c r="N34" s="31"/>
      <c r="O34" s="36"/>
      <c r="P34" s="31"/>
      <c r="Q34" s="28"/>
      <c r="R34" s="28"/>
      <c r="S34" s="28"/>
    </row>
    <row r="35" spans="1:19" x14ac:dyDescent="0.25">
      <c r="A35" s="29"/>
      <c r="B35" s="30"/>
      <c r="C35" s="31"/>
      <c r="D35" s="2">
        <f t="shared" si="2"/>
        <v>0</v>
      </c>
      <c r="E35" s="28"/>
      <c r="F35" s="28"/>
      <c r="G35" s="2">
        <f t="shared" si="3"/>
        <v>0</v>
      </c>
      <c r="H35" s="34"/>
      <c r="I35" s="4">
        <f>G35-(H35*G2)</f>
        <v>0</v>
      </c>
      <c r="J35" s="1"/>
      <c r="K35" s="3"/>
      <c r="L35" s="25">
        <f t="shared" si="1"/>
        <v>0</v>
      </c>
      <c r="M35" s="35"/>
      <c r="N35" s="31"/>
      <c r="O35" s="36"/>
      <c r="P35" s="31"/>
      <c r="Q35" s="28"/>
      <c r="R35" s="28"/>
      <c r="S35" s="28"/>
    </row>
    <row r="36" spans="1:19" x14ac:dyDescent="0.25">
      <c r="A36" s="29"/>
      <c r="B36" s="30"/>
      <c r="C36" s="31"/>
      <c r="D36" s="2">
        <f t="shared" si="2"/>
        <v>0</v>
      </c>
      <c r="E36" s="28"/>
      <c r="F36" s="28"/>
      <c r="G36" s="2">
        <f t="shared" si="3"/>
        <v>0</v>
      </c>
      <c r="H36" s="34"/>
      <c r="I36" s="4">
        <f>G36-(H36*G2)</f>
        <v>0</v>
      </c>
      <c r="J36" s="1"/>
      <c r="K36" s="3"/>
      <c r="L36" s="25">
        <f t="shared" si="1"/>
        <v>0</v>
      </c>
      <c r="M36" s="35"/>
      <c r="N36" s="31"/>
      <c r="O36" s="36"/>
      <c r="P36" s="31"/>
      <c r="Q36" s="28"/>
      <c r="R36" s="28"/>
      <c r="S36" s="28"/>
    </row>
    <row r="37" spans="1:19" x14ac:dyDescent="0.25">
      <c r="A37" s="29"/>
      <c r="B37" s="30"/>
      <c r="C37" s="31"/>
      <c r="D37" s="2">
        <f t="shared" si="2"/>
        <v>0</v>
      </c>
      <c r="E37" s="28"/>
      <c r="F37" s="28"/>
      <c r="G37" s="2">
        <f t="shared" si="3"/>
        <v>0</v>
      </c>
      <c r="H37" s="34"/>
      <c r="I37" s="4">
        <f>G37-(H37*G2)</f>
        <v>0</v>
      </c>
      <c r="J37" s="1"/>
      <c r="K37" s="3"/>
      <c r="L37" s="25">
        <f t="shared" si="1"/>
        <v>0</v>
      </c>
      <c r="M37" s="35"/>
      <c r="N37" s="31"/>
      <c r="O37" s="36"/>
      <c r="P37" s="31"/>
      <c r="Q37" s="28"/>
      <c r="R37" s="28"/>
      <c r="S37" s="28"/>
    </row>
    <row r="38" spans="1:19" x14ac:dyDescent="0.25">
      <c r="A38" s="29"/>
      <c r="B38" s="30"/>
      <c r="C38" s="31"/>
      <c r="D38" s="2">
        <f t="shared" si="2"/>
        <v>0</v>
      </c>
      <c r="E38" s="28"/>
      <c r="F38" s="28"/>
      <c r="G38" s="2">
        <f t="shared" si="3"/>
        <v>0</v>
      </c>
      <c r="H38" s="34"/>
      <c r="I38" s="4">
        <f>G38-(H38*G2)</f>
        <v>0</v>
      </c>
      <c r="J38" s="1"/>
      <c r="K38" s="3"/>
      <c r="L38" s="25">
        <f t="shared" si="1"/>
        <v>0</v>
      </c>
      <c r="M38" s="35"/>
      <c r="N38" s="31"/>
      <c r="O38" s="36"/>
      <c r="P38" s="31"/>
      <c r="Q38" s="28"/>
      <c r="R38" s="28"/>
      <c r="S38" s="28"/>
    </row>
    <row r="39" spans="1:19" x14ac:dyDescent="0.25">
      <c r="A39" s="29"/>
      <c r="B39" s="30"/>
      <c r="C39" s="31"/>
      <c r="D39" s="2">
        <f t="shared" si="2"/>
        <v>0</v>
      </c>
      <c r="E39" s="28"/>
      <c r="F39" s="28"/>
      <c r="G39" s="2">
        <f t="shared" si="3"/>
        <v>0</v>
      </c>
      <c r="H39" s="34"/>
      <c r="I39" s="4">
        <f>G39-(H39*G2)</f>
        <v>0</v>
      </c>
      <c r="J39" s="1"/>
      <c r="K39" s="3"/>
      <c r="L39" s="25">
        <f t="shared" si="1"/>
        <v>0</v>
      </c>
      <c r="M39" s="35"/>
      <c r="N39" s="31"/>
      <c r="O39" s="36"/>
      <c r="P39" s="31"/>
      <c r="Q39" s="28"/>
      <c r="R39" s="28"/>
      <c r="S39" s="28"/>
    </row>
    <row r="40" spans="1:19" x14ac:dyDescent="0.25">
      <c r="A40" s="29"/>
      <c r="B40" s="30"/>
      <c r="C40" s="31"/>
      <c r="D40" s="2">
        <f t="shared" si="2"/>
        <v>0</v>
      </c>
      <c r="E40" s="28"/>
      <c r="F40" s="28"/>
      <c r="G40" s="2">
        <f t="shared" si="3"/>
        <v>0</v>
      </c>
      <c r="H40" s="34"/>
      <c r="I40" s="4">
        <f>G40-(H40*G2)</f>
        <v>0</v>
      </c>
      <c r="J40" s="1"/>
      <c r="K40" s="3"/>
      <c r="L40" s="25">
        <f t="shared" si="1"/>
        <v>0</v>
      </c>
      <c r="M40" s="35"/>
      <c r="N40" s="31"/>
      <c r="O40" s="36"/>
      <c r="P40" s="31"/>
      <c r="Q40" s="28"/>
      <c r="R40" s="28"/>
      <c r="S40" s="28"/>
    </row>
    <row r="41" spans="1:19" x14ac:dyDescent="0.25">
      <c r="A41" s="29"/>
      <c r="B41" s="30"/>
      <c r="C41" s="31"/>
      <c r="D41" s="2">
        <f t="shared" si="2"/>
        <v>0</v>
      </c>
      <c r="E41" s="28"/>
      <c r="F41" s="28"/>
      <c r="G41" s="2">
        <f t="shared" si="3"/>
        <v>0</v>
      </c>
      <c r="H41" s="34"/>
      <c r="I41" s="4">
        <f>G41-(H41*G2)</f>
        <v>0</v>
      </c>
      <c r="J41" s="1"/>
      <c r="K41" s="3"/>
      <c r="L41" s="25">
        <f t="shared" si="1"/>
        <v>0</v>
      </c>
      <c r="M41" s="35"/>
      <c r="N41" s="31"/>
      <c r="O41" s="36"/>
      <c r="P41" s="31"/>
      <c r="Q41" s="28"/>
      <c r="R41" s="28"/>
      <c r="S41" s="28"/>
    </row>
    <row r="42" spans="1:19" x14ac:dyDescent="0.25">
      <c r="A42" s="29"/>
      <c r="B42" s="30"/>
      <c r="C42" s="31"/>
      <c r="D42" s="2">
        <f t="shared" si="2"/>
        <v>0</v>
      </c>
      <c r="E42" s="28"/>
      <c r="F42" s="28"/>
      <c r="G42" s="2">
        <f t="shared" si="3"/>
        <v>0</v>
      </c>
      <c r="H42" s="34"/>
      <c r="I42" s="4">
        <f>G42-(H42*G2)</f>
        <v>0</v>
      </c>
      <c r="J42" s="1"/>
      <c r="K42" s="3"/>
      <c r="L42" s="25">
        <f t="shared" si="1"/>
        <v>0</v>
      </c>
      <c r="M42" s="35"/>
      <c r="N42" s="31"/>
      <c r="O42" s="36"/>
      <c r="P42" s="31"/>
      <c r="Q42" s="28"/>
      <c r="R42" s="28"/>
      <c r="S42" s="28"/>
    </row>
    <row r="43" spans="1:19" x14ac:dyDescent="0.25">
      <c r="A43" s="29"/>
      <c r="B43" s="30"/>
      <c r="C43" s="31"/>
      <c r="D43" s="2">
        <f t="shared" si="2"/>
        <v>0</v>
      </c>
      <c r="E43" s="28"/>
      <c r="F43" s="28"/>
      <c r="G43" s="2">
        <f t="shared" si="3"/>
        <v>0</v>
      </c>
      <c r="H43" s="34"/>
      <c r="I43" s="4">
        <f>G43-(H43*G2)</f>
        <v>0</v>
      </c>
      <c r="J43" s="1"/>
      <c r="K43" s="3"/>
      <c r="L43" s="25">
        <f t="shared" si="1"/>
        <v>0</v>
      </c>
      <c r="M43" s="35"/>
      <c r="N43" s="31"/>
      <c r="O43" s="36"/>
      <c r="P43" s="31"/>
      <c r="Q43" s="28"/>
      <c r="R43" s="28"/>
      <c r="S43" s="28"/>
    </row>
    <row r="44" spans="1:19" x14ac:dyDescent="0.25">
      <c r="A44" s="29"/>
      <c r="B44" s="30"/>
      <c r="C44" s="31"/>
      <c r="D44" s="2">
        <f t="shared" si="2"/>
        <v>0</v>
      </c>
      <c r="E44" s="28"/>
      <c r="F44" s="28"/>
      <c r="G44" s="2">
        <f t="shared" si="3"/>
        <v>0</v>
      </c>
      <c r="H44" s="34"/>
      <c r="I44" s="4">
        <f>G44-(H44*G2)</f>
        <v>0</v>
      </c>
      <c r="J44" s="1"/>
      <c r="K44" s="3"/>
      <c r="L44" s="25">
        <f t="shared" si="1"/>
        <v>0</v>
      </c>
      <c r="M44" s="35"/>
      <c r="N44" s="31"/>
      <c r="O44" s="36"/>
      <c r="P44" s="31"/>
      <c r="Q44" s="28"/>
      <c r="R44" s="28"/>
      <c r="S44" s="28"/>
    </row>
    <row r="45" spans="1:19" x14ac:dyDescent="0.25">
      <c r="A45" s="29"/>
      <c r="B45" s="30"/>
      <c r="C45" s="31"/>
      <c r="D45" s="2">
        <f t="shared" si="2"/>
        <v>0</v>
      </c>
      <c r="E45" s="28"/>
      <c r="F45" s="28"/>
      <c r="G45" s="2">
        <f t="shared" si="3"/>
        <v>0</v>
      </c>
      <c r="H45" s="34"/>
      <c r="I45" s="4">
        <f>G45-(H45*G2)</f>
        <v>0</v>
      </c>
      <c r="J45" s="1"/>
      <c r="K45" s="1"/>
      <c r="L45" s="25">
        <f t="shared" si="1"/>
        <v>0</v>
      </c>
      <c r="M45" s="35"/>
      <c r="N45" s="31"/>
      <c r="O45" s="36"/>
      <c r="P45" s="31"/>
      <c r="Q45" s="28"/>
      <c r="R45" s="28"/>
      <c r="S45" s="28"/>
    </row>
    <row r="46" spans="1:19" x14ac:dyDescent="0.25">
      <c r="A46" s="29"/>
      <c r="B46" s="30"/>
      <c r="C46" s="31"/>
      <c r="D46" s="2">
        <f t="shared" si="2"/>
        <v>0</v>
      </c>
      <c r="E46" s="28"/>
      <c r="F46" s="28"/>
      <c r="G46" s="2">
        <f t="shared" si="3"/>
        <v>0</v>
      </c>
      <c r="H46" s="34"/>
      <c r="I46" s="4">
        <f>G46-(H46*G2)</f>
        <v>0</v>
      </c>
      <c r="K46" s="1"/>
      <c r="L46" s="25">
        <f t="shared" si="1"/>
        <v>0</v>
      </c>
      <c r="M46" s="35"/>
      <c r="N46" s="31"/>
      <c r="O46" s="36"/>
      <c r="P46" s="31"/>
      <c r="Q46" s="28"/>
      <c r="R46" s="28"/>
      <c r="S46" s="28"/>
    </row>
    <row r="47" spans="1:19" x14ac:dyDescent="0.25">
      <c r="I47" s="5"/>
    </row>
    <row r="48" spans="1:19" ht="30" customHeight="1" x14ac:dyDescent="0.25"/>
    <row r="49" spans="4:4" x14ac:dyDescent="0.25">
      <c r="D49" s="1"/>
    </row>
  </sheetData>
  <sheetProtection algorithmName="SHA-512" hashValue="cX5aRmduLROwjTI11xfoyhwFi0wSWaMMIPrNDtvp2G7bCbPK/Up51amucWKQfIhCi8TlBtof+50NR7itM9oonw==" saltValue="+EhxXg9Y27GFTnXJBdMCxQ==" spinCount="100000" sheet="1" objects="1" scenarios="1" formatCells="0" formatColumns="0" formatRows="0" insertColumns="0" insertRows="0" deleteColumns="0" deleteRows="0"/>
  <mergeCells count="15">
    <mergeCell ref="A6:I6"/>
    <mergeCell ref="J6:R6"/>
    <mergeCell ref="Q7:R7"/>
    <mergeCell ref="A8:R8"/>
    <mergeCell ref="Q9:R9"/>
    <mergeCell ref="A1:D1"/>
    <mergeCell ref="F1:G1"/>
    <mergeCell ref="H1:K1"/>
    <mergeCell ref="E2:E5"/>
    <mergeCell ref="L2:L3"/>
    <mergeCell ref="M2:M3"/>
    <mergeCell ref="J4:J5"/>
    <mergeCell ref="K4:K5"/>
    <mergeCell ref="L4:L5"/>
    <mergeCell ref="M4:M5"/>
  </mergeCells>
  <conditionalFormatting sqref="L2:M2">
    <cfRule type="cellIs" dxfId="32" priority="3" operator="lessThan">
      <formula>0</formula>
    </cfRule>
  </conditionalFormatting>
  <conditionalFormatting sqref="L2">
    <cfRule type="cellIs" dxfId="31" priority="2" operator="equal">
      <formula>"actual loss"</formula>
    </cfRule>
  </conditionalFormatting>
  <conditionalFormatting sqref="I10:I46">
    <cfRule type="cellIs" dxfId="30" priority="1" operator="lessThan">
      <formula>0</formula>
    </cfRule>
  </conditionalFormatting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49"/>
  <sheetViews>
    <sheetView showGridLines="0" zoomScale="90" zoomScaleNormal="90" workbookViewId="0">
      <pane ySplit="9" topLeftCell="A10" activePane="bottomLeft" state="frozen"/>
      <selection pane="bottomLeft" activeCell="G11" sqref="G11"/>
    </sheetView>
  </sheetViews>
  <sheetFormatPr defaultRowHeight="15" x14ac:dyDescent="0.25"/>
  <cols>
    <col min="1" max="1" width="13" customWidth="1"/>
    <col min="2" max="2" width="14.7109375" customWidth="1"/>
    <col min="3" max="3" width="13.140625" customWidth="1"/>
    <col min="4" max="4" width="13.42578125" customWidth="1"/>
    <col min="5" max="5" width="15.85546875" customWidth="1"/>
    <col min="6" max="6" width="13.42578125" customWidth="1"/>
    <col min="7" max="7" width="14.28515625" customWidth="1"/>
    <col min="8" max="8" width="13.28515625" customWidth="1"/>
    <col min="9" max="9" width="14.85546875" customWidth="1"/>
    <col min="10" max="10" width="21" customWidth="1"/>
    <col min="11" max="11" width="13.42578125" customWidth="1"/>
    <col min="12" max="13" width="13.85546875" customWidth="1"/>
    <col min="14" max="14" width="12.42578125" customWidth="1"/>
    <col min="15" max="15" width="0" hidden="1" customWidth="1"/>
    <col min="16" max="16" width="12.140625" customWidth="1"/>
    <col min="17" max="18" width="11.5703125" customWidth="1"/>
    <col min="19" max="19" width="30" customWidth="1"/>
  </cols>
  <sheetData>
    <row r="1" spans="1:19" ht="19.5" thickBot="1" x14ac:dyDescent="0.3">
      <c r="A1" s="118" t="s">
        <v>39</v>
      </c>
      <c r="B1" s="119"/>
      <c r="C1" s="120"/>
      <c r="D1" s="121"/>
      <c r="E1" s="38"/>
      <c r="F1" s="122" t="s">
        <v>45</v>
      </c>
      <c r="G1" s="123"/>
      <c r="H1" s="127" t="s">
        <v>46</v>
      </c>
      <c r="I1" s="128"/>
      <c r="J1" s="129"/>
      <c r="K1" s="130"/>
      <c r="L1" s="38"/>
      <c r="M1" s="10"/>
      <c r="N1" s="10"/>
      <c r="O1" s="10"/>
      <c r="P1" s="10"/>
      <c r="Q1" s="10"/>
      <c r="R1" s="10"/>
    </row>
    <row r="2" spans="1:19" ht="26.25" customHeight="1" thickTop="1" x14ac:dyDescent="0.25">
      <c r="A2" s="50" t="s">
        <v>14</v>
      </c>
      <c r="B2" s="51">
        <v>1</v>
      </c>
      <c r="C2" s="55" t="s">
        <v>49</v>
      </c>
      <c r="D2" s="78">
        <v>0</v>
      </c>
      <c r="E2" s="124" t="s">
        <v>40</v>
      </c>
      <c r="F2" s="59" t="s">
        <v>52</v>
      </c>
      <c r="G2" s="60">
        <f>IF(H9&gt;0,(IF(I4&gt;G4,(M4/I4),(M4/G4))),0)</f>
        <v>0</v>
      </c>
      <c r="H2" s="67" t="s">
        <v>41</v>
      </c>
      <c r="I2" s="68">
        <f>IF(H9&gt;0,K4/H9,0)</f>
        <v>0</v>
      </c>
      <c r="J2" s="74" t="s">
        <v>55</v>
      </c>
      <c r="K2" s="75">
        <f>IF(K3&gt;0,K3/H9,0)</f>
        <v>0</v>
      </c>
      <c r="L2" s="114" t="str">
        <f>IF(M2&lt;0,"Actual Loss","Actual Profit")</f>
        <v>Actual Profit</v>
      </c>
      <c r="M2" s="116">
        <f>K3-K4</f>
        <v>0</v>
      </c>
    </row>
    <row r="3" spans="1:19" ht="27" customHeight="1" thickBot="1" x14ac:dyDescent="0.3">
      <c r="A3" s="52" t="s">
        <v>31</v>
      </c>
      <c r="B3" s="53">
        <v>0.65</v>
      </c>
      <c r="C3" s="56" t="s">
        <v>3</v>
      </c>
      <c r="D3" s="85">
        <v>0</v>
      </c>
      <c r="E3" s="125"/>
      <c r="F3" s="61" t="s">
        <v>42</v>
      </c>
      <c r="G3" s="62">
        <v>0</v>
      </c>
      <c r="H3" s="69" t="s">
        <v>42</v>
      </c>
      <c r="I3" s="70">
        <f>IF(AND(N9&gt;0,M9&gt;0),N9/M9,0)</f>
        <v>0</v>
      </c>
      <c r="J3" s="76" t="s">
        <v>78</v>
      </c>
      <c r="K3" s="77">
        <f>SUM(G10:G46)</f>
        <v>0</v>
      </c>
      <c r="L3" s="115"/>
      <c r="M3" s="117"/>
    </row>
    <row r="4" spans="1:19" ht="44.25" customHeight="1" thickTop="1" x14ac:dyDescent="0.25">
      <c r="A4" s="52" t="s">
        <v>47</v>
      </c>
      <c r="B4" s="53">
        <v>0</v>
      </c>
      <c r="C4" s="57" t="s">
        <v>50</v>
      </c>
      <c r="D4" s="85">
        <v>0</v>
      </c>
      <c r="E4" s="125"/>
      <c r="F4" s="63" t="s">
        <v>53</v>
      </c>
      <c r="G4" s="64">
        <v>0</v>
      </c>
      <c r="H4" s="69" t="s">
        <v>43</v>
      </c>
      <c r="I4" s="71">
        <f>SUM(H10:H46)</f>
        <v>0</v>
      </c>
      <c r="J4" s="131" t="s">
        <v>22</v>
      </c>
      <c r="K4" s="132">
        <f>K24</f>
        <v>0</v>
      </c>
      <c r="L4" s="110" t="s">
        <v>107</v>
      </c>
      <c r="M4" s="112">
        <f>IF(G3&gt;0,(IF(K21&lt;((G4/G5)*G3),(K4-K21)+((G4/G5)*G3),K4)),0)</f>
        <v>0</v>
      </c>
    </row>
    <row r="5" spans="1:19" ht="30" customHeight="1" thickBot="1" x14ac:dyDescent="0.3">
      <c r="A5" s="54" t="s">
        <v>48</v>
      </c>
      <c r="B5" s="87"/>
      <c r="C5" s="58" t="s">
        <v>51</v>
      </c>
      <c r="D5" s="86"/>
      <c r="E5" s="126"/>
      <c r="F5" s="65" t="s">
        <v>44</v>
      </c>
      <c r="G5" s="66">
        <v>0</v>
      </c>
      <c r="H5" s="72" t="s">
        <v>54</v>
      </c>
      <c r="I5" s="73">
        <f>IF(M9&gt;0,I4/M9,0)</f>
        <v>0</v>
      </c>
      <c r="J5" s="115"/>
      <c r="K5" s="117"/>
      <c r="L5" s="111"/>
      <c r="M5" s="133"/>
    </row>
    <row r="6" spans="1:19" s="38" customFormat="1" ht="26.25" customHeight="1" thickTop="1" thickBot="1" x14ac:dyDescent="0.3">
      <c r="A6" s="100" t="s">
        <v>18</v>
      </c>
      <c r="B6" s="101"/>
      <c r="C6" s="101"/>
      <c r="D6" s="101"/>
      <c r="E6" s="101"/>
      <c r="F6" s="101"/>
      <c r="G6" s="101"/>
      <c r="H6" s="101"/>
      <c r="I6" s="102"/>
      <c r="J6" s="105" t="s">
        <v>2</v>
      </c>
      <c r="K6" s="105"/>
      <c r="L6" s="105"/>
      <c r="M6" s="105"/>
      <c r="N6" s="105"/>
      <c r="O6" s="105"/>
      <c r="P6" s="105"/>
      <c r="Q6" s="105"/>
      <c r="R6" s="105"/>
      <c r="S6" s="41"/>
    </row>
    <row r="7" spans="1:19" ht="30" customHeight="1" thickBot="1" x14ac:dyDescent="0.3">
      <c r="A7" s="48" t="s">
        <v>0</v>
      </c>
      <c r="B7" s="48" t="s">
        <v>1</v>
      </c>
      <c r="C7" s="48" t="s">
        <v>32</v>
      </c>
      <c r="D7" s="48" t="s">
        <v>5</v>
      </c>
      <c r="E7" s="48" t="s">
        <v>20</v>
      </c>
      <c r="F7" s="48" t="s">
        <v>15</v>
      </c>
      <c r="G7" s="48" t="s">
        <v>33</v>
      </c>
      <c r="H7" s="48" t="s">
        <v>17</v>
      </c>
      <c r="I7" s="48" t="s">
        <v>23</v>
      </c>
      <c r="J7" s="96" t="s">
        <v>12</v>
      </c>
      <c r="K7" s="97" t="s">
        <v>38</v>
      </c>
      <c r="L7" s="39" t="s">
        <v>3</v>
      </c>
      <c r="M7" s="39" t="s">
        <v>36</v>
      </c>
      <c r="N7" s="39" t="s">
        <v>11</v>
      </c>
      <c r="O7" s="40" t="s">
        <v>13</v>
      </c>
      <c r="P7" s="41" t="s">
        <v>29</v>
      </c>
      <c r="Q7" s="103" t="s">
        <v>56</v>
      </c>
      <c r="R7" s="104"/>
      <c r="S7" s="83" t="s">
        <v>58</v>
      </c>
    </row>
    <row r="8" spans="1:19" s="42" customFormat="1" ht="21.75" customHeight="1" thickBot="1" x14ac:dyDescent="0.3">
      <c r="A8" s="106" t="s">
        <v>37</v>
      </c>
      <c r="B8" s="107"/>
      <c r="C8" s="107"/>
      <c r="D8" s="107"/>
      <c r="E8" s="107"/>
      <c r="F8" s="107"/>
      <c r="G8" s="107"/>
      <c r="H8" s="107"/>
      <c r="I8" s="107"/>
      <c r="J8" s="108"/>
      <c r="K8" s="108"/>
      <c r="L8" s="108"/>
      <c r="M8" s="108"/>
      <c r="N8" s="108"/>
      <c r="O8" s="108"/>
      <c r="P8" s="108"/>
      <c r="Q8" s="108"/>
      <c r="R8" s="109"/>
      <c r="S8" s="88"/>
    </row>
    <row r="9" spans="1:19" s="38" customFormat="1" ht="18.75" customHeight="1" thickBot="1" x14ac:dyDescent="0.3">
      <c r="A9" s="43"/>
      <c r="B9" s="44"/>
      <c r="C9" s="88">
        <f t="shared" ref="C9:I9" si="0">SUM(C10:C46)</f>
        <v>0</v>
      </c>
      <c r="D9" s="88">
        <f t="shared" si="0"/>
        <v>0</v>
      </c>
      <c r="E9" s="88">
        <f t="shared" si="0"/>
        <v>0</v>
      </c>
      <c r="F9" s="88">
        <f t="shared" si="0"/>
        <v>0</v>
      </c>
      <c r="G9" s="88">
        <f t="shared" si="0"/>
        <v>0</v>
      </c>
      <c r="H9" s="46">
        <f t="shared" si="0"/>
        <v>0</v>
      </c>
      <c r="I9" s="88">
        <f t="shared" si="0"/>
        <v>0</v>
      </c>
      <c r="J9" s="44"/>
      <c r="K9" s="88">
        <f>SUM(K10:K23)</f>
        <v>0</v>
      </c>
      <c r="L9" s="88">
        <f>SUM(L10:L46)</f>
        <v>0</v>
      </c>
      <c r="M9" s="47">
        <f>SUM(M10:M46)</f>
        <v>0</v>
      </c>
      <c r="N9" s="88">
        <f>SUM(N10:N46)</f>
        <v>0</v>
      </c>
      <c r="O9" s="88">
        <f>SUM(O10:O46)</f>
        <v>0</v>
      </c>
      <c r="P9" s="88">
        <f>SUM(P10:P46)</f>
        <v>0</v>
      </c>
      <c r="Q9" s="98">
        <f>SUM(Q10:R46)</f>
        <v>0</v>
      </c>
      <c r="R9" s="99"/>
      <c r="S9" s="88"/>
    </row>
    <row r="10" spans="1:19" x14ac:dyDescent="0.25">
      <c r="A10" s="26"/>
      <c r="B10" s="27"/>
      <c r="C10" s="28"/>
      <c r="D10" s="22">
        <f>IF(AND(Bought_Trailer&lt;A10,Bought_Trailer&lt;&gt;""),((C10*$B$2)*($B$3+$B$4)),(C10*$B$2)*$B$3)</f>
        <v>0</v>
      </c>
      <c r="E10" s="28"/>
      <c r="F10" s="28"/>
      <c r="G10" s="22">
        <f>D10+E10+F10</f>
        <v>0</v>
      </c>
      <c r="H10" s="32"/>
      <c r="I10" s="23">
        <f>G10-(H10*G2)</f>
        <v>0</v>
      </c>
      <c r="J10" s="24" t="s">
        <v>19</v>
      </c>
      <c r="K10" s="28"/>
      <c r="L10" s="25">
        <f t="shared" ref="L10:L46" si="1">IF(AND(Date_Changed_Maint_Fund&lt;=A10,Date_Changed_Maint_Fund&lt;&gt;""),($D$4*C10),($D$3*C10))</f>
        <v>0</v>
      </c>
      <c r="M10" s="35"/>
      <c r="N10" s="28"/>
      <c r="O10" s="37"/>
      <c r="P10" s="28"/>
      <c r="Q10" s="28"/>
      <c r="R10" s="28"/>
      <c r="S10" s="31"/>
    </row>
    <row r="11" spans="1:19" x14ac:dyDescent="0.25">
      <c r="A11" s="29"/>
      <c r="B11" s="30"/>
      <c r="C11" s="28"/>
      <c r="D11" s="2">
        <f>IF(AND(Bought_Trailer&lt;A11,Bought_Trailer&lt;&gt;""),((C11*$B$2)*($B$3+$B$4)),(C11*$B$2)*$B$3)</f>
        <v>0</v>
      </c>
      <c r="E11" s="28"/>
      <c r="F11" s="28"/>
      <c r="G11" s="2">
        <f>D11+E11+F11</f>
        <v>0</v>
      </c>
      <c r="H11" s="33"/>
      <c r="I11" s="4">
        <f>G11-(H11*G2)</f>
        <v>0</v>
      </c>
      <c r="J11" s="13" t="s">
        <v>34</v>
      </c>
      <c r="K11" s="31"/>
      <c r="L11" s="25">
        <f t="shared" si="1"/>
        <v>0</v>
      </c>
      <c r="M11" s="35"/>
      <c r="N11" s="31"/>
      <c r="O11" s="36"/>
      <c r="P11" s="28"/>
      <c r="Q11" s="28"/>
      <c r="R11" s="28"/>
      <c r="S11" s="28"/>
    </row>
    <row r="12" spans="1:19" x14ac:dyDescent="0.25">
      <c r="A12" s="29"/>
      <c r="B12" s="30"/>
      <c r="C12" s="28"/>
      <c r="D12" s="2">
        <f t="shared" ref="D12:D46" si="2">IF(Bought_Trailer&lt;A12,((C12*$B$2)*($B$3+$B$4)),(C12*$B$2)*$B$3)</f>
        <v>0</v>
      </c>
      <c r="E12" s="28"/>
      <c r="F12" s="28"/>
      <c r="G12" s="2">
        <f>D12+E12+F12</f>
        <v>0</v>
      </c>
      <c r="H12" s="34"/>
      <c r="I12" s="4">
        <f>G12-(H12*G2)</f>
        <v>0</v>
      </c>
      <c r="J12" s="14" t="s">
        <v>24</v>
      </c>
      <c r="K12" s="31"/>
      <c r="L12" s="25">
        <f t="shared" si="1"/>
        <v>0</v>
      </c>
      <c r="M12" s="35"/>
      <c r="N12" s="31"/>
      <c r="O12" s="36"/>
      <c r="P12" s="28"/>
      <c r="Q12" s="28"/>
      <c r="R12" s="28"/>
      <c r="S12" s="28"/>
    </row>
    <row r="13" spans="1:19" ht="30" x14ac:dyDescent="0.25">
      <c r="A13" s="29"/>
      <c r="B13" s="30"/>
      <c r="C13" s="28"/>
      <c r="D13" s="2">
        <f t="shared" si="2"/>
        <v>0</v>
      </c>
      <c r="E13" s="28"/>
      <c r="F13" s="28"/>
      <c r="G13" s="2">
        <f>D13+E13+F13</f>
        <v>0</v>
      </c>
      <c r="H13" s="34"/>
      <c r="I13" s="4">
        <f>G13-(H13*G2)</f>
        <v>0</v>
      </c>
      <c r="J13" s="15" t="s">
        <v>25</v>
      </c>
      <c r="K13" s="31"/>
      <c r="L13" s="25">
        <f t="shared" si="1"/>
        <v>0</v>
      </c>
      <c r="M13" s="35"/>
      <c r="N13" s="31"/>
      <c r="O13" s="36"/>
      <c r="P13" s="31"/>
      <c r="Q13" s="28"/>
      <c r="R13" s="31"/>
      <c r="S13" s="28"/>
    </row>
    <row r="14" spans="1:19" ht="30" customHeight="1" x14ac:dyDescent="0.25">
      <c r="A14" s="29"/>
      <c r="B14" s="30"/>
      <c r="C14" s="28"/>
      <c r="D14" s="2">
        <f t="shared" si="2"/>
        <v>0</v>
      </c>
      <c r="E14" s="28"/>
      <c r="F14" s="28"/>
      <c r="G14" s="2">
        <f t="shared" ref="G14:G46" si="3">D14+E14+F14</f>
        <v>0</v>
      </c>
      <c r="H14" s="34"/>
      <c r="I14" s="4">
        <f>G14-(H14*G2)</f>
        <v>0</v>
      </c>
      <c r="J14" s="14" t="s">
        <v>27</v>
      </c>
      <c r="K14" s="31"/>
      <c r="L14" s="25">
        <f t="shared" si="1"/>
        <v>0</v>
      </c>
      <c r="M14" s="35"/>
      <c r="N14" s="31"/>
      <c r="O14" s="36"/>
      <c r="P14" s="31"/>
      <c r="Q14" s="28"/>
      <c r="R14" s="28"/>
      <c r="S14" s="28"/>
    </row>
    <row r="15" spans="1:19" ht="30" x14ac:dyDescent="0.25">
      <c r="A15" s="29"/>
      <c r="B15" s="30"/>
      <c r="C15" s="28"/>
      <c r="D15" s="2">
        <f t="shared" si="2"/>
        <v>0</v>
      </c>
      <c r="E15" s="28"/>
      <c r="F15" s="28"/>
      <c r="G15" s="2">
        <f t="shared" si="3"/>
        <v>0</v>
      </c>
      <c r="H15" s="34"/>
      <c r="I15" s="4">
        <f>G15-(H15*G2)</f>
        <v>0</v>
      </c>
      <c r="J15" s="14" t="s">
        <v>26</v>
      </c>
      <c r="K15" s="31"/>
      <c r="L15" s="25">
        <f t="shared" si="1"/>
        <v>0</v>
      </c>
      <c r="M15" s="35"/>
      <c r="N15" s="31"/>
      <c r="O15" s="36"/>
      <c r="P15" s="31"/>
      <c r="Q15" s="28"/>
      <c r="R15" s="28"/>
      <c r="S15" s="28"/>
    </row>
    <row r="16" spans="1:19" x14ac:dyDescent="0.25">
      <c r="A16" s="29"/>
      <c r="B16" s="30"/>
      <c r="C16" s="28"/>
      <c r="D16" s="2">
        <f t="shared" si="2"/>
        <v>0</v>
      </c>
      <c r="E16" s="28"/>
      <c r="F16" s="28"/>
      <c r="G16" s="2">
        <f t="shared" si="3"/>
        <v>0</v>
      </c>
      <c r="H16" s="34"/>
      <c r="I16" s="4">
        <f>G16-(H16*G2)</f>
        <v>0</v>
      </c>
      <c r="J16" s="13" t="s">
        <v>6</v>
      </c>
      <c r="K16" s="31"/>
      <c r="L16" s="25">
        <f t="shared" si="1"/>
        <v>0</v>
      </c>
      <c r="M16" s="35"/>
      <c r="N16" s="31"/>
      <c r="O16" s="36"/>
      <c r="P16" s="31"/>
      <c r="Q16" s="28"/>
      <c r="R16" s="28"/>
      <c r="S16" s="28"/>
    </row>
    <row r="17" spans="1:19" x14ac:dyDescent="0.25">
      <c r="A17" s="29"/>
      <c r="B17" s="30"/>
      <c r="C17" s="28"/>
      <c r="D17" s="2">
        <f t="shared" si="2"/>
        <v>0</v>
      </c>
      <c r="E17" s="28"/>
      <c r="F17" s="28"/>
      <c r="G17" s="2">
        <f>D17+E17+F17</f>
        <v>0</v>
      </c>
      <c r="H17" s="34"/>
      <c r="I17" s="4">
        <f>G17-(H17*G2)</f>
        <v>0</v>
      </c>
      <c r="J17" s="13" t="s">
        <v>7</v>
      </c>
      <c r="K17" s="31"/>
      <c r="L17" s="25">
        <f t="shared" si="1"/>
        <v>0</v>
      </c>
      <c r="M17" s="35"/>
      <c r="N17" s="31"/>
      <c r="O17" s="36"/>
      <c r="P17" s="31"/>
      <c r="Q17" s="28"/>
      <c r="R17" s="28"/>
      <c r="S17" s="28"/>
    </row>
    <row r="18" spans="1:19" x14ac:dyDescent="0.25">
      <c r="A18" s="29"/>
      <c r="B18" s="30"/>
      <c r="C18" s="28"/>
      <c r="D18" s="2">
        <f t="shared" si="2"/>
        <v>0</v>
      </c>
      <c r="E18" s="28"/>
      <c r="F18" s="28"/>
      <c r="G18" s="2">
        <f t="shared" si="3"/>
        <v>0</v>
      </c>
      <c r="H18" s="34"/>
      <c r="I18" s="4">
        <f>G18-(H18*G2)</f>
        <v>0</v>
      </c>
      <c r="J18" s="13" t="s">
        <v>21</v>
      </c>
      <c r="K18" s="31"/>
      <c r="L18" s="25">
        <f t="shared" si="1"/>
        <v>0</v>
      </c>
      <c r="M18" s="35"/>
      <c r="N18" s="31"/>
      <c r="O18" s="36"/>
      <c r="P18" s="31"/>
      <c r="Q18" s="28"/>
      <c r="R18" s="28"/>
      <c r="S18" s="28"/>
    </row>
    <row r="19" spans="1:19" x14ac:dyDescent="0.25">
      <c r="A19" s="29"/>
      <c r="B19" s="30"/>
      <c r="C19" s="28"/>
      <c r="D19" s="2">
        <f t="shared" si="2"/>
        <v>0</v>
      </c>
      <c r="E19" s="28"/>
      <c r="F19" s="28"/>
      <c r="G19" s="2">
        <f t="shared" si="3"/>
        <v>0</v>
      </c>
      <c r="H19" s="34"/>
      <c r="I19" s="4">
        <f>G19-(H19*G2)</f>
        <v>0</v>
      </c>
      <c r="J19" s="13" t="s">
        <v>16</v>
      </c>
      <c r="K19" s="17">
        <f>K3*D2</f>
        <v>0</v>
      </c>
      <c r="L19" s="25">
        <f t="shared" si="1"/>
        <v>0</v>
      </c>
      <c r="M19" s="35"/>
      <c r="N19" s="31"/>
      <c r="O19" s="36"/>
      <c r="P19" s="31"/>
      <c r="Q19" s="28"/>
      <c r="R19" s="28"/>
      <c r="S19" s="28"/>
    </row>
    <row r="20" spans="1:19" x14ac:dyDescent="0.25">
      <c r="A20" s="29"/>
      <c r="B20" s="30"/>
      <c r="C20" s="31"/>
      <c r="D20" s="2">
        <f t="shared" si="2"/>
        <v>0</v>
      </c>
      <c r="E20" s="28"/>
      <c r="F20" s="28"/>
      <c r="G20" s="2">
        <f t="shared" si="3"/>
        <v>0</v>
      </c>
      <c r="H20" s="34"/>
      <c r="I20" s="4">
        <f>G20-(H20*G2)</f>
        <v>0</v>
      </c>
      <c r="J20" s="13" t="s">
        <v>3</v>
      </c>
      <c r="K20" s="17">
        <f>L9</f>
        <v>0</v>
      </c>
      <c r="L20" s="25">
        <f t="shared" si="1"/>
        <v>0</v>
      </c>
      <c r="M20" s="35"/>
      <c r="N20" s="31"/>
      <c r="O20" s="36"/>
      <c r="P20" s="31"/>
      <c r="Q20" s="28"/>
      <c r="R20" s="28"/>
      <c r="S20" s="28"/>
    </row>
    <row r="21" spans="1:19" x14ac:dyDescent="0.25">
      <c r="A21" s="29"/>
      <c r="B21" s="30"/>
      <c r="C21" s="31"/>
      <c r="D21" s="2">
        <f t="shared" si="2"/>
        <v>0</v>
      </c>
      <c r="E21" s="28"/>
      <c r="F21" s="28"/>
      <c r="G21" s="2">
        <f>D21+E21+F21</f>
        <v>0</v>
      </c>
      <c r="H21" s="34"/>
      <c r="I21" s="4">
        <f>G21-(H21*G2)</f>
        <v>0</v>
      </c>
      <c r="J21" s="13" t="s">
        <v>11</v>
      </c>
      <c r="K21" s="16">
        <f>SUM(N10:N46)</f>
        <v>0</v>
      </c>
      <c r="L21" s="25">
        <f t="shared" si="1"/>
        <v>0</v>
      </c>
      <c r="M21" s="35"/>
      <c r="N21" s="31"/>
      <c r="O21" s="36"/>
      <c r="P21" s="31"/>
      <c r="Q21" s="28"/>
      <c r="R21" s="28"/>
      <c r="S21" s="28"/>
    </row>
    <row r="22" spans="1:19" x14ac:dyDescent="0.25">
      <c r="A22" s="29"/>
      <c r="B22" s="30"/>
      <c r="C22" s="31"/>
      <c r="D22" s="2">
        <f t="shared" si="2"/>
        <v>0</v>
      </c>
      <c r="E22" s="28"/>
      <c r="F22" s="28"/>
      <c r="G22" s="2">
        <f t="shared" si="3"/>
        <v>0</v>
      </c>
      <c r="H22" s="34"/>
      <c r="I22" s="4">
        <f>G22-(H22*G2)</f>
        <v>0</v>
      </c>
      <c r="J22" s="13" t="s">
        <v>29</v>
      </c>
      <c r="K22" s="17">
        <f>P9</f>
        <v>0</v>
      </c>
      <c r="L22" s="25">
        <f t="shared" si="1"/>
        <v>0</v>
      </c>
      <c r="M22" s="35"/>
      <c r="N22" s="31"/>
      <c r="O22" s="36"/>
      <c r="P22" s="31"/>
      <c r="Q22" s="28"/>
      <c r="R22" s="28"/>
      <c r="S22" s="28"/>
    </row>
    <row r="23" spans="1:19" x14ac:dyDescent="0.25">
      <c r="A23" s="29"/>
      <c r="B23" s="30"/>
      <c r="C23" s="31"/>
      <c r="D23" s="2">
        <f t="shared" si="2"/>
        <v>0</v>
      </c>
      <c r="E23" s="28"/>
      <c r="F23" s="28"/>
      <c r="G23" s="2">
        <f t="shared" si="3"/>
        <v>0</v>
      </c>
      <c r="H23" s="34"/>
      <c r="I23" s="4">
        <f>G23-(H23*G2)</f>
        <v>0</v>
      </c>
      <c r="J23" s="13" t="s">
        <v>8</v>
      </c>
      <c r="K23" s="17">
        <f>Q9</f>
        <v>0</v>
      </c>
      <c r="L23" s="25">
        <f t="shared" si="1"/>
        <v>0</v>
      </c>
      <c r="M23" s="35"/>
      <c r="N23" s="31"/>
      <c r="O23" s="36"/>
      <c r="P23" s="31"/>
      <c r="Q23" s="28"/>
      <c r="R23" s="28"/>
      <c r="S23" s="28"/>
    </row>
    <row r="24" spans="1:19" x14ac:dyDescent="0.25">
      <c r="A24" s="29"/>
      <c r="B24" s="30"/>
      <c r="C24" s="31"/>
      <c r="D24" s="2">
        <f t="shared" si="2"/>
        <v>0</v>
      </c>
      <c r="E24" s="28"/>
      <c r="F24" s="28"/>
      <c r="G24" s="2">
        <f t="shared" si="3"/>
        <v>0</v>
      </c>
      <c r="H24" s="34"/>
      <c r="I24" s="4">
        <f>G24-(H24*G2)</f>
        <v>0</v>
      </c>
      <c r="J24" s="11" t="s">
        <v>10</v>
      </c>
      <c r="K24" s="12">
        <f>SUM(K10:K23)</f>
        <v>0</v>
      </c>
      <c r="L24" s="25">
        <f t="shared" si="1"/>
        <v>0</v>
      </c>
      <c r="M24" s="35"/>
      <c r="N24" s="31"/>
      <c r="O24" s="36"/>
      <c r="P24" s="31"/>
      <c r="Q24" s="28"/>
      <c r="R24" s="28"/>
      <c r="S24" s="28"/>
    </row>
    <row r="25" spans="1:19" x14ac:dyDescent="0.25">
      <c r="A25" s="29"/>
      <c r="B25" s="30"/>
      <c r="C25" s="31"/>
      <c r="D25" s="2">
        <f t="shared" si="2"/>
        <v>0</v>
      </c>
      <c r="E25" s="28"/>
      <c r="F25" s="28"/>
      <c r="G25" s="2">
        <f t="shared" si="3"/>
        <v>0</v>
      </c>
      <c r="H25" s="34"/>
      <c r="I25" s="4">
        <f>G25-(H25*G2)</f>
        <v>0</v>
      </c>
      <c r="J25" s="1"/>
      <c r="K25" s="3"/>
      <c r="L25" s="25">
        <f t="shared" si="1"/>
        <v>0</v>
      </c>
      <c r="M25" s="35"/>
      <c r="N25" s="31"/>
      <c r="O25" s="36"/>
      <c r="P25" s="31"/>
      <c r="Q25" s="28"/>
      <c r="R25" s="28"/>
      <c r="S25" s="28"/>
    </row>
    <row r="26" spans="1:19" x14ac:dyDescent="0.25">
      <c r="A26" s="29"/>
      <c r="B26" s="30"/>
      <c r="C26" s="31"/>
      <c r="D26" s="2">
        <f t="shared" si="2"/>
        <v>0</v>
      </c>
      <c r="E26" s="28"/>
      <c r="F26" s="28"/>
      <c r="G26" s="2">
        <f t="shared" si="3"/>
        <v>0</v>
      </c>
      <c r="H26" s="34"/>
      <c r="I26" s="4">
        <f>G26-(H26*G2)</f>
        <v>0</v>
      </c>
      <c r="J26" s="1"/>
      <c r="K26" s="3"/>
      <c r="L26" s="25">
        <f t="shared" si="1"/>
        <v>0</v>
      </c>
      <c r="M26" s="35"/>
      <c r="N26" s="31"/>
      <c r="O26" s="36"/>
      <c r="P26" s="31"/>
      <c r="Q26" s="28"/>
      <c r="R26" s="28"/>
      <c r="S26" s="28"/>
    </row>
    <row r="27" spans="1:19" x14ac:dyDescent="0.25">
      <c r="A27" s="29"/>
      <c r="B27" s="30"/>
      <c r="C27" s="31"/>
      <c r="D27" s="2">
        <f t="shared" si="2"/>
        <v>0</v>
      </c>
      <c r="E27" s="28"/>
      <c r="F27" s="28"/>
      <c r="G27" s="2">
        <f t="shared" si="3"/>
        <v>0</v>
      </c>
      <c r="H27" s="34"/>
      <c r="I27" s="4">
        <f>G27-(H27*G2)</f>
        <v>0</v>
      </c>
      <c r="J27" s="1"/>
      <c r="K27" s="3"/>
      <c r="L27" s="25">
        <f t="shared" si="1"/>
        <v>0</v>
      </c>
      <c r="M27" s="35"/>
      <c r="N27" s="31"/>
      <c r="O27" s="36"/>
      <c r="P27" s="31"/>
      <c r="Q27" s="28"/>
      <c r="R27" s="28"/>
      <c r="S27" s="28"/>
    </row>
    <row r="28" spans="1:19" x14ac:dyDescent="0.25">
      <c r="A28" s="29"/>
      <c r="B28" s="30"/>
      <c r="C28" s="31"/>
      <c r="D28" s="2">
        <f t="shared" si="2"/>
        <v>0</v>
      </c>
      <c r="E28" s="28"/>
      <c r="F28" s="28"/>
      <c r="G28" s="2">
        <f t="shared" si="3"/>
        <v>0</v>
      </c>
      <c r="H28" s="34"/>
      <c r="I28" s="4">
        <f>G28-(H28*G2)</f>
        <v>0</v>
      </c>
      <c r="J28" s="1"/>
      <c r="K28" s="3"/>
      <c r="L28" s="25">
        <f t="shared" si="1"/>
        <v>0</v>
      </c>
      <c r="M28" s="35"/>
      <c r="N28" s="31"/>
      <c r="O28" s="36"/>
      <c r="P28" s="31"/>
      <c r="Q28" s="28"/>
      <c r="R28" s="28"/>
      <c r="S28" s="28"/>
    </row>
    <row r="29" spans="1:19" x14ac:dyDescent="0.25">
      <c r="A29" s="29"/>
      <c r="B29" s="30"/>
      <c r="C29" s="31"/>
      <c r="D29" s="2">
        <f t="shared" si="2"/>
        <v>0</v>
      </c>
      <c r="E29" s="28"/>
      <c r="F29" s="28"/>
      <c r="G29" s="2">
        <f t="shared" si="3"/>
        <v>0</v>
      </c>
      <c r="H29" s="34"/>
      <c r="I29" s="4">
        <f>G29-(H29*G2)</f>
        <v>0</v>
      </c>
      <c r="J29" s="1"/>
      <c r="K29" s="3"/>
      <c r="L29" s="25">
        <f t="shared" si="1"/>
        <v>0</v>
      </c>
      <c r="M29" s="35"/>
      <c r="N29" s="31"/>
      <c r="O29" s="36"/>
      <c r="P29" s="31"/>
      <c r="Q29" s="28"/>
      <c r="R29" s="28"/>
      <c r="S29" s="28"/>
    </row>
    <row r="30" spans="1:19" x14ac:dyDescent="0.25">
      <c r="A30" s="29"/>
      <c r="B30" s="30"/>
      <c r="C30" s="31"/>
      <c r="D30" s="2">
        <f t="shared" si="2"/>
        <v>0</v>
      </c>
      <c r="E30" s="28"/>
      <c r="F30" s="28"/>
      <c r="G30" s="2">
        <f t="shared" si="3"/>
        <v>0</v>
      </c>
      <c r="H30" s="34"/>
      <c r="I30" s="4">
        <f>G30-(H30*G2)</f>
        <v>0</v>
      </c>
      <c r="J30" s="1"/>
      <c r="K30" s="3"/>
      <c r="L30" s="25">
        <f t="shared" si="1"/>
        <v>0</v>
      </c>
      <c r="M30" s="35"/>
      <c r="N30" s="31"/>
      <c r="O30" s="36"/>
      <c r="P30" s="31"/>
      <c r="Q30" s="28"/>
      <c r="R30" s="28"/>
      <c r="S30" s="28"/>
    </row>
    <row r="31" spans="1:19" x14ac:dyDescent="0.25">
      <c r="A31" s="29"/>
      <c r="B31" s="30"/>
      <c r="C31" s="31"/>
      <c r="D31" s="2">
        <f t="shared" si="2"/>
        <v>0</v>
      </c>
      <c r="E31" s="28"/>
      <c r="F31" s="28"/>
      <c r="G31" s="2">
        <f t="shared" si="3"/>
        <v>0</v>
      </c>
      <c r="H31" s="34"/>
      <c r="I31" s="4">
        <f>G31-(H31*G2)</f>
        <v>0</v>
      </c>
      <c r="J31" s="1"/>
      <c r="K31" s="3"/>
      <c r="L31" s="25">
        <f t="shared" si="1"/>
        <v>0</v>
      </c>
      <c r="M31" s="35"/>
      <c r="N31" s="31"/>
      <c r="O31" s="36"/>
      <c r="P31" s="31"/>
      <c r="Q31" s="28"/>
      <c r="R31" s="28"/>
      <c r="S31" s="28"/>
    </row>
    <row r="32" spans="1:19" x14ac:dyDescent="0.25">
      <c r="A32" s="29"/>
      <c r="B32" s="30"/>
      <c r="C32" s="31"/>
      <c r="D32" s="2">
        <f t="shared" si="2"/>
        <v>0</v>
      </c>
      <c r="E32" s="28"/>
      <c r="F32" s="28"/>
      <c r="G32" s="2">
        <f t="shared" si="3"/>
        <v>0</v>
      </c>
      <c r="H32" s="34"/>
      <c r="I32" s="4">
        <f>G32-(H32*G2)</f>
        <v>0</v>
      </c>
      <c r="J32" s="1"/>
      <c r="K32" s="3"/>
      <c r="L32" s="25">
        <f t="shared" si="1"/>
        <v>0</v>
      </c>
      <c r="M32" s="35"/>
      <c r="N32" s="31"/>
      <c r="O32" s="36"/>
      <c r="P32" s="31"/>
      <c r="Q32" s="28"/>
      <c r="R32" s="28"/>
      <c r="S32" s="28"/>
    </row>
    <row r="33" spans="1:19" x14ac:dyDescent="0.25">
      <c r="A33" s="29"/>
      <c r="B33" s="30"/>
      <c r="C33" s="31"/>
      <c r="D33" s="2">
        <f t="shared" si="2"/>
        <v>0</v>
      </c>
      <c r="E33" s="28"/>
      <c r="F33" s="28"/>
      <c r="G33" s="2">
        <f t="shared" si="3"/>
        <v>0</v>
      </c>
      <c r="H33" s="34"/>
      <c r="I33" s="4">
        <f>G33-(H33*G2)</f>
        <v>0</v>
      </c>
      <c r="J33" s="1"/>
      <c r="K33" s="3"/>
      <c r="L33" s="25">
        <f t="shared" si="1"/>
        <v>0</v>
      </c>
      <c r="M33" s="35"/>
      <c r="N33" s="31"/>
      <c r="O33" s="36"/>
      <c r="P33" s="31"/>
      <c r="Q33" s="28"/>
      <c r="R33" s="28"/>
      <c r="S33" s="28"/>
    </row>
    <row r="34" spans="1:19" x14ac:dyDescent="0.25">
      <c r="A34" s="29"/>
      <c r="B34" s="30"/>
      <c r="C34" s="31"/>
      <c r="D34" s="2">
        <f t="shared" si="2"/>
        <v>0</v>
      </c>
      <c r="E34" s="28"/>
      <c r="F34" s="28"/>
      <c r="G34" s="2">
        <f t="shared" si="3"/>
        <v>0</v>
      </c>
      <c r="H34" s="34"/>
      <c r="I34" s="4">
        <f>G34-(H34*G2)</f>
        <v>0</v>
      </c>
      <c r="J34" s="1"/>
      <c r="K34" s="3"/>
      <c r="L34" s="25">
        <f t="shared" si="1"/>
        <v>0</v>
      </c>
      <c r="M34" s="35"/>
      <c r="N34" s="31"/>
      <c r="O34" s="36"/>
      <c r="P34" s="31"/>
      <c r="Q34" s="28"/>
      <c r="R34" s="28"/>
      <c r="S34" s="28"/>
    </row>
    <row r="35" spans="1:19" x14ac:dyDescent="0.25">
      <c r="A35" s="29"/>
      <c r="B35" s="30"/>
      <c r="C35" s="31"/>
      <c r="D35" s="2">
        <f t="shared" si="2"/>
        <v>0</v>
      </c>
      <c r="E35" s="28"/>
      <c r="F35" s="28"/>
      <c r="G35" s="2">
        <f t="shared" si="3"/>
        <v>0</v>
      </c>
      <c r="H35" s="34"/>
      <c r="I35" s="4">
        <f>G35-(H35*G2)</f>
        <v>0</v>
      </c>
      <c r="J35" s="1"/>
      <c r="K35" s="3"/>
      <c r="L35" s="25">
        <f t="shared" si="1"/>
        <v>0</v>
      </c>
      <c r="M35" s="35"/>
      <c r="N35" s="31"/>
      <c r="O35" s="36"/>
      <c r="P35" s="31"/>
      <c r="Q35" s="28"/>
      <c r="R35" s="28"/>
      <c r="S35" s="28"/>
    </row>
    <row r="36" spans="1:19" x14ac:dyDescent="0.25">
      <c r="A36" s="29"/>
      <c r="B36" s="30"/>
      <c r="C36" s="31"/>
      <c r="D36" s="2">
        <f t="shared" si="2"/>
        <v>0</v>
      </c>
      <c r="E36" s="28"/>
      <c r="F36" s="28"/>
      <c r="G36" s="2">
        <f t="shared" si="3"/>
        <v>0</v>
      </c>
      <c r="H36" s="34"/>
      <c r="I36" s="4">
        <f>G36-(H36*G2)</f>
        <v>0</v>
      </c>
      <c r="J36" s="1"/>
      <c r="K36" s="3"/>
      <c r="L36" s="25">
        <f t="shared" si="1"/>
        <v>0</v>
      </c>
      <c r="M36" s="35"/>
      <c r="N36" s="31"/>
      <c r="O36" s="36"/>
      <c r="P36" s="31"/>
      <c r="Q36" s="28"/>
      <c r="R36" s="28"/>
      <c r="S36" s="28"/>
    </row>
    <row r="37" spans="1:19" x14ac:dyDescent="0.25">
      <c r="A37" s="29"/>
      <c r="B37" s="30"/>
      <c r="C37" s="31"/>
      <c r="D37" s="2">
        <f t="shared" si="2"/>
        <v>0</v>
      </c>
      <c r="E37" s="28"/>
      <c r="F37" s="28"/>
      <c r="G37" s="2">
        <f t="shared" si="3"/>
        <v>0</v>
      </c>
      <c r="H37" s="34"/>
      <c r="I37" s="4">
        <f>G37-(H37*G2)</f>
        <v>0</v>
      </c>
      <c r="J37" s="1"/>
      <c r="K37" s="3"/>
      <c r="L37" s="25">
        <f t="shared" si="1"/>
        <v>0</v>
      </c>
      <c r="M37" s="35"/>
      <c r="N37" s="31"/>
      <c r="O37" s="36"/>
      <c r="P37" s="31"/>
      <c r="Q37" s="28"/>
      <c r="R37" s="28"/>
      <c r="S37" s="28"/>
    </row>
    <row r="38" spans="1:19" x14ac:dyDescent="0.25">
      <c r="A38" s="29"/>
      <c r="B38" s="30"/>
      <c r="C38" s="31"/>
      <c r="D38" s="2">
        <f t="shared" si="2"/>
        <v>0</v>
      </c>
      <c r="E38" s="28"/>
      <c r="F38" s="28"/>
      <c r="G38" s="2">
        <f t="shared" si="3"/>
        <v>0</v>
      </c>
      <c r="H38" s="34"/>
      <c r="I38" s="4">
        <f>G38-(H38*G2)</f>
        <v>0</v>
      </c>
      <c r="J38" s="1"/>
      <c r="K38" s="3"/>
      <c r="L38" s="25">
        <f t="shared" si="1"/>
        <v>0</v>
      </c>
      <c r="M38" s="35"/>
      <c r="N38" s="31"/>
      <c r="O38" s="36"/>
      <c r="P38" s="31"/>
      <c r="Q38" s="28"/>
      <c r="R38" s="28"/>
      <c r="S38" s="28"/>
    </row>
    <row r="39" spans="1:19" x14ac:dyDescent="0.25">
      <c r="A39" s="29"/>
      <c r="B39" s="30"/>
      <c r="C39" s="31"/>
      <c r="D39" s="2">
        <f t="shared" si="2"/>
        <v>0</v>
      </c>
      <c r="E39" s="28"/>
      <c r="F39" s="28"/>
      <c r="G39" s="2">
        <f t="shared" si="3"/>
        <v>0</v>
      </c>
      <c r="H39" s="34"/>
      <c r="I39" s="4">
        <f>G39-(H39*G2)</f>
        <v>0</v>
      </c>
      <c r="J39" s="1"/>
      <c r="K39" s="3"/>
      <c r="L39" s="25">
        <f t="shared" si="1"/>
        <v>0</v>
      </c>
      <c r="M39" s="35"/>
      <c r="N39" s="31"/>
      <c r="O39" s="36"/>
      <c r="P39" s="31"/>
      <c r="Q39" s="28"/>
      <c r="R39" s="28"/>
      <c r="S39" s="28"/>
    </row>
    <row r="40" spans="1:19" x14ac:dyDescent="0.25">
      <c r="A40" s="29"/>
      <c r="B40" s="30"/>
      <c r="C40" s="31"/>
      <c r="D40" s="2">
        <f t="shared" si="2"/>
        <v>0</v>
      </c>
      <c r="E40" s="28"/>
      <c r="F40" s="28"/>
      <c r="G40" s="2">
        <f t="shared" si="3"/>
        <v>0</v>
      </c>
      <c r="H40" s="34"/>
      <c r="I40" s="4">
        <f>G40-(H40*G2)</f>
        <v>0</v>
      </c>
      <c r="J40" s="1"/>
      <c r="K40" s="3"/>
      <c r="L40" s="25">
        <f t="shared" si="1"/>
        <v>0</v>
      </c>
      <c r="M40" s="35"/>
      <c r="N40" s="31"/>
      <c r="O40" s="36"/>
      <c r="P40" s="31"/>
      <c r="Q40" s="28"/>
      <c r="R40" s="28"/>
      <c r="S40" s="28"/>
    </row>
    <row r="41" spans="1:19" x14ac:dyDescent="0.25">
      <c r="A41" s="29"/>
      <c r="B41" s="30"/>
      <c r="C41" s="31"/>
      <c r="D41" s="2">
        <f t="shared" si="2"/>
        <v>0</v>
      </c>
      <c r="E41" s="28"/>
      <c r="F41" s="28"/>
      <c r="G41" s="2">
        <f t="shared" si="3"/>
        <v>0</v>
      </c>
      <c r="H41" s="34"/>
      <c r="I41" s="4">
        <f>G41-(H41*G2)</f>
        <v>0</v>
      </c>
      <c r="J41" s="1"/>
      <c r="K41" s="3"/>
      <c r="L41" s="25">
        <f t="shared" si="1"/>
        <v>0</v>
      </c>
      <c r="M41" s="35"/>
      <c r="N41" s="31"/>
      <c r="O41" s="36"/>
      <c r="P41" s="31"/>
      <c r="Q41" s="28"/>
      <c r="R41" s="28"/>
      <c r="S41" s="28"/>
    </row>
    <row r="42" spans="1:19" x14ac:dyDescent="0.25">
      <c r="A42" s="29"/>
      <c r="B42" s="30"/>
      <c r="C42" s="31"/>
      <c r="D42" s="2">
        <f t="shared" si="2"/>
        <v>0</v>
      </c>
      <c r="E42" s="28"/>
      <c r="F42" s="28"/>
      <c r="G42" s="2">
        <f t="shared" si="3"/>
        <v>0</v>
      </c>
      <c r="H42" s="34"/>
      <c r="I42" s="4">
        <f>G42-(H42*G2)</f>
        <v>0</v>
      </c>
      <c r="J42" s="1"/>
      <c r="K42" s="3"/>
      <c r="L42" s="25">
        <f t="shared" si="1"/>
        <v>0</v>
      </c>
      <c r="M42" s="35"/>
      <c r="N42" s="31"/>
      <c r="O42" s="36"/>
      <c r="P42" s="31"/>
      <c r="Q42" s="28"/>
      <c r="R42" s="28"/>
      <c r="S42" s="28"/>
    </row>
    <row r="43" spans="1:19" x14ac:dyDescent="0.25">
      <c r="A43" s="29"/>
      <c r="B43" s="30"/>
      <c r="C43" s="31"/>
      <c r="D43" s="2">
        <f t="shared" si="2"/>
        <v>0</v>
      </c>
      <c r="E43" s="28"/>
      <c r="F43" s="28"/>
      <c r="G43" s="2">
        <f t="shared" si="3"/>
        <v>0</v>
      </c>
      <c r="H43" s="34"/>
      <c r="I43" s="4">
        <f>G43-(H43*G2)</f>
        <v>0</v>
      </c>
      <c r="J43" s="1"/>
      <c r="K43" s="3"/>
      <c r="L43" s="25">
        <f t="shared" si="1"/>
        <v>0</v>
      </c>
      <c r="M43" s="35"/>
      <c r="N43" s="31"/>
      <c r="O43" s="36"/>
      <c r="P43" s="31"/>
      <c r="Q43" s="28"/>
      <c r="R43" s="28"/>
      <c r="S43" s="28"/>
    </row>
    <row r="44" spans="1:19" x14ac:dyDescent="0.25">
      <c r="A44" s="29"/>
      <c r="B44" s="30"/>
      <c r="C44" s="31"/>
      <c r="D44" s="2">
        <f t="shared" si="2"/>
        <v>0</v>
      </c>
      <c r="E44" s="28"/>
      <c r="F44" s="28"/>
      <c r="G44" s="2">
        <f t="shared" si="3"/>
        <v>0</v>
      </c>
      <c r="H44" s="34"/>
      <c r="I44" s="4">
        <f>G44-(H44*G2)</f>
        <v>0</v>
      </c>
      <c r="J44" s="1"/>
      <c r="K44" s="3"/>
      <c r="L44" s="25">
        <f t="shared" si="1"/>
        <v>0</v>
      </c>
      <c r="M44" s="35"/>
      <c r="N44" s="31"/>
      <c r="O44" s="36"/>
      <c r="P44" s="31"/>
      <c r="Q44" s="28"/>
      <c r="R44" s="28"/>
      <c r="S44" s="28"/>
    </row>
    <row r="45" spans="1:19" x14ac:dyDescent="0.25">
      <c r="A45" s="29"/>
      <c r="B45" s="30"/>
      <c r="C45" s="31"/>
      <c r="D45" s="2">
        <f t="shared" si="2"/>
        <v>0</v>
      </c>
      <c r="E45" s="28"/>
      <c r="F45" s="28"/>
      <c r="G45" s="2">
        <f t="shared" si="3"/>
        <v>0</v>
      </c>
      <c r="H45" s="34"/>
      <c r="I45" s="4">
        <f>G45-(H45*G2)</f>
        <v>0</v>
      </c>
      <c r="J45" s="1"/>
      <c r="K45" s="1"/>
      <c r="L45" s="25">
        <f t="shared" si="1"/>
        <v>0</v>
      </c>
      <c r="M45" s="35"/>
      <c r="N45" s="31"/>
      <c r="O45" s="36"/>
      <c r="P45" s="31"/>
      <c r="Q45" s="28"/>
      <c r="R45" s="28"/>
      <c r="S45" s="28"/>
    </row>
    <row r="46" spans="1:19" x14ac:dyDescent="0.25">
      <c r="A46" s="29"/>
      <c r="B46" s="30"/>
      <c r="C46" s="31"/>
      <c r="D46" s="2">
        <f t="shared" si="2"/>
        <v>0</v>
      </c>
      <c r="E46" s="28"/>
      <c r="F46" s="28"/>
      <c r="G46" s="2">
        <f t="shared" si="3"/>
        <v>0</v>
      </c>
      <c r="H46" s="34"/>
      <c r="I46" s="4">
        <f>G46-(H46*G2)</f>
        <v>0</v>
      </c>
      <c r="K46" s="1"/>
      <c r="L46" s="25">
        <f t="shared" si="1"/>
        <v>0</v>
      </c>
      <c r="M46" s="35"/>
      <c r="N46" s="31"/>
      <c r="O46" s="36"/>
      <c r="P46" s="31"/>
      <c r="Q46" s="28"/>
      <c r="R46" s="28"/>
      <c r="S46" s="28"/>
    </row>
    <row r="47" spans="1:19" x14ac:dyDescent="0.25">
      <c r="I47" s="5"/>
    </row>
    <row r="48" spans="1:19" ht="30" customHeight="1" x14ac:dyDescent="0.25"/>
    <row r="49" spans="4:4" x14ac:dyDescent="0.25">
      <c r="D49" s="1"/>
    </row>
  </sheetData>
  <sheetProtection algorithmName="SHA-512" hashValue="EYxyhWNKQmCs4WFORg7J8byIVULs79k/l39gG9NxmmhNBFwPRD5pdKuIu2BSk0BjI0qchpYDqOd0j+M++b8mXg==" saltValue="5QZwHNgPrEBVtwznLJl31Q==" spinCount="100000" sheet="1" objects="1" scenarios="1" formatCells="0" formatColumns="0" formatRows="0" insertColumns="0" insertRows="0" deleteColumns="0" deleteRows="0"/>
  <mergeCells count="15">
    <mergeCell ref="A6:I6"/>
    <mergeCell ref="J6:R6"/>
    <mergeCell ref="Q7:R7"/>
    <mergeCell ref="A8:R8"/>
    <mergeCell ref="Q9:R9"/>
    <mergeCell ref="A1:D1"/>
    <mergeCell ref="F1:G1"/>
    <mergeCell ref="H1:K1"/>
    <mergeCell ref="E2:E5"/>
    <mergeCell ref="L2:L3"/>
    <mergeCell ref="M2:M3"/>
    <mergeCell ref="J4:J5"/>
    <mergeCell ref="K4:K5"/>
    <mergeCell ref="L4:L5"/>
    <mergeCell ref="M4:M5"/>
  </mergeCells>
  <conditionalFormatting sqref="L2:M2">
    <cfRule type="cellIs" dxfId="29" priority="3" operator="lessThan">
      <formula>0</formula>
    </cfRule>
  </conditionalFormatting>
  <conditionalFormatting sqref="L2">
    <cfRule type="cellIs" dxfId="28" priority="2" operator="equal">
      <formula>"actual loss"</formula>
    </cfRule>
  </conditionalFormatting>
  <conditionalFormatting sqref="I10:I46">
    <cfRule type="cellIs" dxfId="27" priority="1" operator="lessThan">
      <formula>0</formula>
    </cfRule>
  </conditionalFormatting>
  <pageMargins left="0.7" right="0.7" top="0.75" bottom="0.75" header="0.3" footer="0.3"/>
  <pageSetup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49"/>
  <sheetViews>
    <sheetView showGridLines="0" zoomScale="90" zoomScaleNormal="90" workbookViewId="0">
      <pane ySplit="9" topLeftCell="A12" activePane="bottomLeft" state="frozen"/>
      <selection pane="bottomLeft" activeCell="C14" sqref="C14"/>
    </sheetView>
  </sheetViews>
  <sheetFormatPr defaultRowHeight="15" x14ac:dyDescent="0.25"/>
  <cols>
    <col min="1" max="1" width="13" customWidth="1"/>
    <col min="2" max="2" width="14.7109375" customWidth="1"/>
    <col min="3" max="3" width="13.140625" customWidth="1"/>
    <col min="4" max="4" width="13.42578125" customWidth="1"/>
    <col min="5" max="5" width="15.85546875" customWidth="1"/>
    <col min="6" max="6" width="13.42578125" customWidth="1"/>
    <col min="7" max="7" width="14.28515625" customWidth="1"/>
    <col min="8" max="8" width="13.28515625" customWidth="1"/>
    <col min="9" max="9" width="14.85546875" customWidth="1"/>
    <col min="10" max="10" width="21" customWidth="1"/>
    <col min="11" max="11" width="13.42578125" customWidth="1"/>
    <col min="12" max="13" width="13.85546875" customWidth="1"/>
    <col min="14" max="14" width="12.42578125" customWidth="1"/>
    <col min="15" max="15" width="0" hidden="1" customWidth="1"/>
    <col min="16" max="16" width="12.140625" customWidth="1"/>
    <col min="17" max="18" width="11.5703125" customWidth="1"/>
    <col min="19" max="19" width="41" customWidth="1"/>
  </cols>
  <sheetData>
    <row r="1" spans="1:19" ht="19.5" thickBot="1" x14ac:dyDescent="0.3">
      <c r="A1" s="118" t="s">
        <v>39</v>
      </c>
      <c r="B1" s="119"/>
      <c r="C1" s="120"/>
      <c r="D1" s="121"/>
      <c r="E1" s="38"/>
      <c r="F1" s="122" t="s">
        <v>45</v>
      </c>
      <c r="G1" s="123"/>
      <c r="H1" s="127" t="s">
        <v>46</v>
      </c>
      <c r="I1" s="128"/>
      <c r="J1" s="129"/>
      <c r="K1" s="130"/>
      <c r="L1" s="38"/>
      <c r="M1" s="10"/>
      <c r="N1" s="10"/>
      <c r="O1" s="10"/>
      <c r="P1" s="10"/>
      <c r="Q1" s="10"/>
      <c r="R1" s="10"/>
    </row>
    <row r="2" spans="1:19" ht="26.25" customHeight="1" thickTop="1" x14ac:dyDescent="0.25">
      <c r="A2" s="50" t="s">
        <v>14</v>
      </c>
      <c r="B2" s="51">
        <v>1</v>
      </c>
      <c r="C2" s="55" t="s">
        <v>49</v>
      </c>
      <c r="D2" s="78">
        <v>0</v>
      </c>
      <c r="E2" s="124" t="s">
        <v>40</v>
      </c>
      <c r="F2" s="59" t="s">
        <v>52</v>
      </c>
      <c r="G2" s="60">
        <f>IF(H9&gt;0,(IF(I4&gt;G4,(M4/I4),(M4/G4))),0)</f>
        <v>0</v>
      </c>
      <c r="H2" s="67" t="s">
        <v>41</v>
      </c>
      <c r="I2" s="68">
        <f>IF(H9&gt;0,K4/H9,0)</f>
        <v>0</v>
      </c>
      <c r="J2" s="74" t="s">
        <v>55</v>
      </c>
      <c r="K2" s="75">
        <f>IF(K3&gt;0,K3/H9,0)</f>
        <v>0</v>
      </c>
      <c r="L2" s="114" t="str">
        <f>IF(M2&lt;0,"Actual Loss","Actual Profit")</f>
        <v>Actual Profit</v>
      </c>
      <c r="M2" s="116">
        <f>K3-K4</f>
        <v>0</v>
      </c>
    </row>
    <row r="3" spans="1:19" ht="27" customHeight="1" thickBot="1" x14ac:dyDescent="0.3">
      <c r="A3" s="52" t="s">
        <v>31</v>
      </c>
      <c r="B3" s="53">
        <v>0.65</v>
      </c>
      <c r="C3" s="56" t="s">
        <v>3</v>
      </c>
      <c r="D3" s="85">
        <v>0</v>
      </c>
      <c r="E3" s="125"/>
      <c r="F3" s="61" t="s">
        <v>42</v>
      </c>
      <c r="G3" s="62">
        <v>0</v>
      </c>
      <c r="H3" s="69" t="s">
        <v>42</v>
      </c>
      <c r="I3" s="70">
        <f>IF(AND(N9&gt;0,M9&gt;0),N9/M9,0)</f>
        <v>0</v>
      </c>
      <c r="J3" s="76" t="s">
        <v>78</v>
      </c>
      <c r="K3" s="77">
        <f>SUM(G10:G46)</f>
        <v>0</v>
      </c>
      <c r="L3" s="115"/>
      <c r="M3" s="117"/>
    </row>
    <row r="4" spans="1:19" ht="44.25" customHeight="1" thickTop="1" x14ac:dyDescent="0.25">
      <c r="A4" s="52" t="s">
        <v>47</v>
      </c>
      <c r="B4" s="53">
        <v>0</v>
      </c>
      <c r="C4" s="57" t="s">
        <v>50</v>
      </c>
      <c r="D4" s="85">
        <v>0</v>
      </c>
      <c r="E4" s="125"/>
      <c r="F4" s="63" t="s">
        <v>53</v>
      </c>
      <c r="G4" s="64">
        <v>0</v>
      </c>
      <c r="H4" s="69" t="s">
        <v>43</v>
      </c>
      <c r="I4" s="71">
        <f>SUM(H10:H46)</f>
        <v>0</v>
      </c>
      <c r="J4" s="131" t="s">
        <v>22</v>
      </c>
      <c r="K4" s="132">
        <f>K24</f>
        <v>0</v>
      </c>
      <c r="L4" s="110" t="s">
        <v>107</v>
      </c>
      <c r="M4" s="112">
        <f>IF(G3&gt;0,(IF(K20&lt;((G4/G5)*G3),(K4-K21)+((G4/G5)*G3),K4)),0)</f>
        <v>0</v>
      </c>
    </row>
    <row r="5" spans="1:19" ht="30" customHeight="1" thickBot="1" x14ac:dyDescent="0.3">
      <c r="A5" s="54" t="s">
        <v>48</v>
      </c>
      <c r="B5" s="87"/>
      <c r="C5" s="58" t="s">
        <v>51</v>
      </c>
      <c r="D5" s="86"/>
      <c r="E5" s="126"/>
      <c r="F5" s="65" t="s">
        <v>44</v>
      </c>
      <c r="G5" s="66">
        <v>0</v>
      </c>
      <c r="H5" s="72" t="s">
        <v>54</v>
      </c>
      <c r="I5" s="73">
        <f>IF(M9&gt;0,I4/M9,0)</f>
        <v>0</v>
      </c>
      <c r="J5" s="115"/>
      <c r="K5" s="117"/>
      <c r="L5" s="111"/>
      <c r="M5" s="133"/>
    </row>
    <row r="6" spans="1:19" s="38" customFormat="1" ht="26.25" customHeight="1" thickTop="1" thickBot="1" x14ac:dyDescent="0.3">
      <c r="A6" s="100" t="s">
        <v>18</v>
      </c>
      <c r="B6" s="101"/>
      <c r="C6" s="101"/>
      <c r="D6" s="101"/>
      <c r="E6" s="101"/>
      <c r="F6" s="101"/>
      <c r="G6" s="101"/>
      <c r="H6" s="101"/>
      <c r="I6" s="102"/>
      <c r="J6" s="105" t="s">
        <v>2</v>
      </c>
      <c r="K6" s="105"/>
      <c r="L6" s="105"/>
      <c r="M6" s="105"/>
      <c r="N6" s="105"/>
      <c r="O6" s="105"/>
      <c r="P6" s="105"/>
      <c r="Q6" s="105"/>
      <c r="R6" s="134"/>
      <c r="S6" s="41"/>
    </row>
    <row r="7" spans="1:19" ht="30" customHeight="1" thickBot="1" x14ac:dyDescent="0.3">
      <c r="A7" s="48" t="s">
        <v>0</v>
      </c>
      <c r="B7" s="48" t="s">
        <v>1</v>
      </c>
      <c r="C7" s="48" t="s">
        <v>32</v>
      </c>
      <c r="D7" s="48" t="s">
        <v>5</v>
      </c>
      <c r="E7" s="48" t="s">
        <v>20</v>
      </c>
      <c r="F7" s="48" t="s">
        <v>15</v>
      </c>
      <c r="G7" s="48" t="s">
        <v>33</v>
      </c>
      <c r="H7" s="48" t="s">
        <v>17</v>
      </c>
      <c r="I7" s="48" t="s">
        <v>23</v>
      </c>
      <c r="J7" s="96" t="s">
        <v>12</v>
      </c>
      <c r="K7" s="97" t="s">
        <v>38</v>
      </c>
      <c r="L7" s="39" t="s">
        <v>3</v>
      </c>
      <c r="M7" s="39" t="s">
        <v>36</v>
      </c>
      <c r="N7" s="39" t="s">
        <v>11</v>
      </c>
      <c r="O7" s="40" t="s">
        <v>13</v>
      </c>
      <c r="P7" s="41" t="s">
        <v>29</v>
      </c>
      <c r="Q7" s="103" t="s">
        <v>56</v>
      </c>
      <c r="R7" s="104"/>
      <c r="S7" s="83" t="s">
        <v>58</v>
      </c>
    </row>
    <row r="8" spans="1:19" s="42" customFormat="1" ht="21.75" customHeight="1" thickBot="1" x14ac:dyDescent="0.3">
      <c r="A8" s="106" t="s">
        <v>37</v>
      </c>
      <c r="B8" s="107"/>
      <c r="C8" s="107"/>
      <c r="D8" s="107"/>
      <c r="E8" s="107"/>
      <c r="F8" s="107"/>
      <c r="G8" s="107"/>
      <c r="H8" s="107"/>
      <c r="I8" s="107"/>
      <c r="J8" s="108"/>
      <c r="K8" s="108"/>
      <c r="L8" s="108"/>
      <c r="M8" s="108"/>
      <c r="N8" s="108"/>
      <c r="O8" s="108"/>
      <c r="P8" s="108"/>
      <c r="Q8" s="108"/>
      <c r="R8" s="109"/>
      <c r="S8" s="82"/>
    </row>
    <row r="9" spans="1:19" s="38" customFormat="1" ht="18.75" customHeight="1" thickBot="1" x14ac:dyDescent="0.3">
      <c r="A9" s="43"/>
      <c r="B9" s="44"/>
      <c r="C9" s="49">
        <f t="shared" ref="C9:I9" si="0">SUM(C10:C46)</f>
        <v>0</v>
      </c>
      <c r="D9" s="49">
        <f t="shared" si="0"/>
        <v>0</v>
      </c>
      <c r="E9" s="49">
        <f t="shared" si="0"/>
        <v>0</v>
      </c>
      <c r="F9" s="49">
        <f t="shared" si="0"/>
        <v>0</v>
      </c>
      <c r="G9" s="49">
        <f t="shared" si="0"/>
        <v>0</v>
      </c>
      <c r="H9" s="46">
        <f t="shared" si="0"/>
        <v>0</v>
      </c>
      <c r="I9" s="49">
        <f t="shared" si="0"/>
        <v>0</v>
      </c>
      <c r="J9" s="44"/>
      <c r="K9" s="49">
        <f>SUM(K10:K23)</f>
        <v>0</v>
      </c>
      <c r="L9" s="49">
        <f>SUM(L10:L46)</f>
        <v>0</v>
      </c>
      <c r="M9" s="47">
        <f>SUM(M10:M46)</f>
        <v>0</v>
      </c>
      <c r="N9" s="49">
        <f>SUM(N10:N46)</f>
        <v>0</v>
      </c>
      <c r="O9" s="49">
        <f>SUM(O10:O46)</f>
        <v>0</v>
      </c>
      <c r="P9" s="49">
        <f>SUM(P10:P46)</f>
        <v>0</v>
      </c>
      <c r="Q9" s="98">
        <f>SUM(Q10:R46)</f>
        <v>0</v>
      </c>
      <c r="R9" s="99"/>
      <c r="S9" s="82"/>
    </row>
    <row r="10" spans="1:19" x14ac:dyDescent="0.25">
      <c r="A10" s="26"/>
      <c r="B10" s="27"/>
      <c r="C10" s="28"/>
      <c r="D10" s="22">
        <f>IF(AND(Bought_Trailer&lt;A10,Bought_Trailer&lt;&gt;""),((C10*$B$2)*($B$3+$B$4)),(C10*$B$2)*$B$3)</f>
        <v>0</v>
      </c>
      <c r="E10" s="28"/>
      <c r="F10" s="28"/>
      <c r="G10" s="22">
        <f>D10+E10+F10</f>
        <v>0</v>
      </c>
      <c r="H10" s="32"/>
      <c r="I10" s="23">
        <f>G10-(H10*G2)</f>
        <v>0</v>
      </c>
      <c r="J10" s="24" t="s">
        <v>19</v>
      </c>
      <c r="K10" s="28"/>
      <c r="L10" s="25">
        <f t="shared" ref="L10:L46" si="1">IF(AND(Date_Changed_Maint_Fund&lt;=A10,Date_Changed_Maint_Fund&lt;&gt;""),($D$4*C10),($D$3*C10))</f>
        <v>0</v>
      </c>
      <c r="M10" s="35"/>
      <c r="N10" s="28"/>
      <c r="O10" s="37"/>
      <c r="P10" s="28"/>
      <c r="Q10" s="28"/>
      <c r="R10" s="28"/>
      <c r="S10" s="31"/>
    </row>
    <row r="11" spans="1:19" x14ac:dyDescent="0.25">
      <c r="A11" s="29"/>
      <c r="B11" s="30"/>
      <c r="C11" s="28"/>
      <c r="D11" s="2">
        <f>IF(AND(Bought_Trailer&lt;A11,Bought_Trailer&lt;&gt;""),((C11*$B$2)*($B$3+$B$4)),(C11*$B$2)*$B$3)</f>
        <v>0</v>
      </c>
      <c r="E11" s="28"/>
      <c r="F11" s="28"/>
      <c r="G11" s="2">
        <f>D11+E11+F11</f>
        <v>0</v>
      </c>
      <c r="H11" s="33"/>
      <c r="I11" s="4">
        <f>G11-(H11*G2)</f>
        <v>0</v>
      </c>
      <c r="J11" s="13" t="s">
        <v>34</v>
      </c>
      <c r="K11" s="31"/>
      <c r="L11" s="25">
        <f t="shared" si="1"/>
        <v>0</v>
      </c>
      <c r="M11" s="35"/>
      <c r="N11" s="31"/>
      <c r="O11" s="36"/>
      <c r="P11" s="28"/>
      <c r="Q11" s="28"/>
      <c r="R11" s="28"/>
      <c r="S11" s="28"/>
    </row>
    <row r="12" spans="1:19" x14ac:dyDescent="0.25">
      <c r="A12" s="29"/>
      <c r="B12" s="30"/>
      <c r="C12" s="28"/>
      <c r="D12" s="2">
        <f t="shared" ref="D12:D46" si="2">IF(Bought_Trailer&lt;A12,((C12*$B$2)*($B$3+$B$4)),(C12*$B$2)*$B$3)</f>
        <v>0</v>
      </c>
      <c r="E12" s="28"/>
      <c r="F12" s="28"/>
      <c r="G12" s="2">
        <f>D12+E12+F12</f>
        <v>0</v>
      </c>
      <c r="H12" s="34"/>
      <c r="I12" s="4">
        <f>G12-(H12*G2)</f>
        <v>0</v>
      </c>
      <c r="J12" s="14" t="s">
        <v>24</v>
      </c>
      <c r="K12" s="31"/>
      <c r="L12" s="25">
        <f t="shared" si="1"/>
        <v>0</v>
      </c>
      <c r="M12" s="35"/>
      <c r="N12" s="31"/>
      <c r="O12" s="36"/>
      <c r="P12" s="28"/>
      <c r="Q12" s="28"/>
      <c r="R12" s="28"/>
      <c r="S12" s="28"/>
    </row>
    <row r="13" spans="1:19" ht="30" x14ac:dyDescent="0.25">
      <c r="A13" s="29"/>
      <c r="B13" s="30"/>
      <c r="C13" s="28"/>
      <c r="D13" s="2">
        <f t="shared" si="2"/>
        <v>0</v>
      </c>
      <c r="E13" s="28"/>
      <c r="F13" s="28"/>
      <c r="G13" s="2">
        <f>D13+E13+F13</f>
        <v>0</v>
      </c>
      <c r="H13" s="34"/>
      <c r="I13" s="4">
        <f>G13-(H13*G2)</f>
        <v>0</v>
      </c>
      <c r="J13" s="15" t="s">
        <v>25</v>
      </c>
      <c r="K13" s="31"/>
      <c r="L13" s="25">
        <f t="shared" si="1"/>
        <v>0</v>
      </c>
      <c r="M13" s="35"/>
      <c r="N13" s="31"/>
      <c r="O13" s="36"/>
      <c r="P13" s="31"/>
      <c r="Q13" s="28"/>
      <c r="R13" s="31"/>
      <c r="S13" s="28"/>
    </row>
    <row r="14" spans="1:19" ht="30" customHeight="1" x14ac:dyDescent="0.25">
      <c r="A14" s="29"/>
      <c r="B14" s="30"/>
      <c r="C14" s="28"/>
      <c r="D14" s="2">
        <f t="shared" si="2"/>
        <v>0</v>
      </c>
      <c r="E14" s="28"/>
      <c r="F14" s="28"/>
      <c r="G14" s="2">
        <f t="shared" ref="G14:G46" si="3">D14+E14+F14</f>
        <v>0</v>
      </c>
      <c r="H14" s="34"/>
      <c r="I14" s="4">
        <f>G14-(H14*G2)</f>
        <v>0</v>
      </c>
      <c r="J14" s="14" t="s">
        <v>27</v>
      </c>
      <c r="K14" s="31"/>
      <c r="L14" s="25">
        <f t="shared" si="1"/>
        <v>0</v>
      </c>
      <c r="M14" s="35"/>
      <c r="N14" s="31"/>
      <c r="O14" s="36"/>
      <c r="P14" s="31"/>
      <c r="Q14" s="28"/>
      <c r="R14" s="28"/>
      <c r="S14" s="28"/>
    </row>
    <row r="15" spans="1:19" ht="30" x14ac:dyDescent="0.25">
      <c r="A15" s="29"/>
      <c r="B15" s="30"/>
      <c r="C15" s="28"/>
      <c r="D15" s="2">
        <f t="shared" si="2"/>
        <v>0</v>
      </c>
      <c r="E15" s="28"/>
      <c r="F15" s="28"/>
      <c r="G15" s="2">
        <f t="shared" si="3"/>
        <v>0</v>
      </c>
      <c r="H15" s="34"/>
      <c r="I15" s="4">
        <f>G15-(H15*G2)</f>
        <v>0</v>
      </c>
      <c r="J15" s="14" t="s">
        <v>26</v>
      </c>
      <c r="K15" s="31"/>
      <c r="L15" s="25">
        <f t="shared" si="1"/>
        <v>0</v>
      </c>
      <c r="M15" s="35"/>
      <c r="N15" s="31"/>
      <c r="O15" s="36"/>
      <c r="P15" s="31"/>
      <c r="Q15" s="28"/>
      <c r="R15" s="28"/>
      <c r="S15" s="28"/>
    </row>
    <row r="16" spans="1:19" x14ac:dyDescent="0.25">
      <c r="A16" s="29"/>
      <c r="B16" s="30"/>
      <c r="C16" s="28"/>
      <c r="D16" s="2">
        <f t="shared" si="2"/>
        <v>0</v>
      </c>
      <c r="E16" s="28"/>
      <c r="F16" s="28"/>
      <c r="G16" s="2">
        <f t="shared" si="3"/>
        <v>0</v>
      </c>
      <c r="H16" s="34"/>
      <c r="I16" s="4">
        <f>G16-(H16*G2)</f>
        <v>0</v>
      </c>
      <c r="J16" s="13" t="s">
        <v>6</v>
      </c>
      <c r="K16" s="31"/>
      <c r="L16" s="25">
        <f t="shared" si="1"/>
        <v>0</v>
      </c>
      <c r="M16" s="35"/>
      <c r="N16" s="31"/>
      <c r="O16" s="36"/>
      <c r="P16" s="31"/>
      <c r="Q16" s="28"/>
      <c r="R16" s="28"/>
      <c r="S16" s="28"/>
    </row>
    <row r="17" spans="1:19" x14ac:dyDescent="0.25">
      <c r="A17" s="29"/>
      <c r="B17" s="30"/>
      <c r="C17" s="28"/>
      <c r="D17" s="2">
        <f t="shared" si="2"/>
        <v>0</v>
      </c>
      <c r="E17" s="28"/>
      <c r="F17" s="28"/>
      <c r="G17" s="2">
        <f>D17+E17+F17</f>
        <v>0</v>
      </c>
      <c r="H17" s="34"/>
      <c r="I17" s="4">
        <f>G17-(H17*G2)</f>
        <v>0</v>
      </c>
      <c r="J17" s="13" t="s">
        <v>7</v>
      </c>
      <c r="K17" s="31"/>
      <c r="L17" s="25">
        <f t="shared" si="1"/>
        <v>0</v>
      </c>
      <c r="M17" s="35"/>
      <c r="N17" s="31"/>
      <c r="O17" s="36"/>
      <c r="P17" s="31"/>
      <c r="Q17" s="28"/>
      <c r="R17" s="28"/>
      <c r="S17" s="28"/>
    </row>
    <row r="18" spans="1:19" x14ac:dyDescent="0.25">
      <c r="A18" s="29"/>
      <c r="B18" s="30"/>
      <c r="C18" s="28"/>
      <c r="D18" s="2">
        <f t="shared" si="2"/>
        <v>0</v>
      </c>
      <c r="E18" s="28"/>
      <c r="F18" s="28"/>
      <c r="G18" s="2">
        <f t="shared" si="3"/>
        <v>0</v>
      </c>
      <c r="H18" s="34"/>
      <c r="I18" s="4">
        <f>G18-(H18*G2)</f>
        <v>0</v>
      </c>
      <c r="J18" s="13" t="s">
        <v>21</v>
      </c>
      <c r="K18" s="31"/>
      <c r="L18" s="25">
        <f t="shared" si="1"/>
        <v>0</v>
      </c>
      <c r="M18" s="35"/>
      <c r="N18" s="31"/>
      <c r="O18" s="36"/>
      <c r="P18" s="31"/>
      <c r="Q18" s="28"/>
      <c r="R18" s="28"/>
      <c r="S18" s="28"/>
    </row>
    <row r="19" spans="1:19" x14ac:dyDescent="0.25">
      <c r="A19" s="29"/>
      <c r="B19" s="30"/>
      <c r="C19" s="28"/>
      <c r="D19" s="2">
        <f t="shared" si="2"/>
        <v>0</v>
      </c>
      <c r="E19" s="28"/>
      <c r="F19" s="28"/>
      <c r="G19" s="2">
        <f t="shared" si="3"/>
        <v>0</v>
      </c>
      <c r="H19" s="34"/>
      <c r="I19" s="4">
        <f>G19-(H19*G2)</f>
        <v>0</v>
      </c>
      <c r="J19" s="13" t="s">
        <v>16</v>
      </c>
      <c r="K19" s="17">
        <f>K3*D2</f>
        <v>0</v>
      </c>
      <c r="L19" s="25">
        <f t="shared" si="1"/>
        <v>0</v>
      </c>
      <c r="M19" s="35"/>
      <c r="N19" s="31"/>
      <c r="O19" s="36"/>
      <c r="P19" s="31"/>
      <c r="Q19" s="28"/>
      <c r="R19" s="28"/>
      <c r="S19" s="28"/>
    </row>
    <row r="20" spans="1:19" x14ac:dyDescent="0.25">
      <c r="A20" s="29"/>
      <c r="B20" s="30"/>
      <c r="C20" s="31"/>
      <c r="D20" s="2">
        <f t="shared" si="2"/>
        <v>0</v>
      </c>
      <c r="E20" s="28"/>
      <c r="F20" s="28"/>
      <c r="G20" s="2">
        <f t="shared" si="3"/>
        <v>0</v>
      </c>
      <c r="H20" s="34"/>
      <c r="I20" s="4">
        <f>G20-(H20*G2)</f>
        <v>0</v>
      </c>
      <c r="J20" s="13" t="s">
        <v>3</v>
      </c>
      <c r="K20" s="17">
        <f>L9</f>
        <v>0</v>
      </c>
      <c r="L20" s="25">
        <f t="shared" si="1"/>
        <v>0</v>
      </c>
      <c r="M20" s="35"/>
      <c r="N20" s="31"/>
      <c r="O20" s="36"/>
      <c r="P20" s="31"/>
      <c r="Q20" s="28"/>
      <c r="R20" s="28"/>
      <c r="S20" s="28"/>
    </row>
    <row r="21" spans="1:19" x14ac:dyDescent="0.25">
      <c r="A21" s="29"/>
      <c r="B21" s="30"/>
      <c r="C21" s="31"/>
      <c r="D21" s="2">
        <f t="shared" si="2"/>
        <v>0</v>
      </c>
      <c r="E21" s="28"/>
      <c r="F21" s="28"/>
      <c r="G21" s="2">
        <f>D21+E21+F21</f>
        <v>0</v>
      </c>
      <c r="H21" s="34"/>
      <c r="I21" s="4">
        <f>G21-(H21*G2)</f>
        <v>0</v>
      </c>
      <c r="J21" s="13" t="s">
        <v>11</v>
      </c>
      <c r="K21" s="16">
        <f>SUM(N10:N46)</f>
        <v>0</v>
      </c>
      <c r="L21" s="25">
        <f t="shared" si="1"/>
        <v>0</v>
      </c>
      <c r="M21" s="35"/>
      <c r="N21" s="31"/>
      <c r="O21" s="36"/>
      <c r="P21" s="31"/>
      <c r="Q21" s="28"/>
      <c r="R21" s="28"/>
      <c r="S21" s="28"/>
    </row>
    <row r="22" spans="1:19" x14ac:dyDescent="0.25">
      <c r="A22" s="29"/>
      <c r="B22" s="30"/>
      <c r="C22" s="31"/>
      <c r="D22" s="2">
        <f t="shared" si="2"/>
        <v>0</v>
      </c>
      <c r="E22" s="28"/>
      <c r="F22" s="28"/>
      <c r="G22" s="2">
        <f t="shared" si="3"/>
        <v>0</v>
      </c>
      <c r="H22" s="34"/>
      <c r="I22" s="4">
        <f>G22-(H22*G2)</f>
        <v>0</v>
      </c>
      <c r="J22" s="13" t="s">
        <v>29</v>
      </c>
      <c r="K22" s="17">
        <f>P9</f>
        <v>0</v>
      </c>
      <c r="L22" s="25">
        <f t="shared" si="1"/>
        <v>0</v>
      </c>
      <c r="M22" s="35"/>
      <c r="N22" s="31"/>
      <c r="O22" s="36"/>
      <c r="P22" s="31"/>
      <c r="Q22" s="28"/>
      <c r="R22" s="28"/>
      <c r="S22" s="28"/>
    </row>
    <row r="23" spans="1:19" x14ac:dyDescent="0.25">
      <c r="A23" s="29"/>
      <c r="B23" s="30"/>
      <c r="C23" s="31"/>
      <c r="D23" s="2">
        <f t="shared" si="2"/>
        <v>0</v>
      </c>
      <c r="E23" s="28"/>
      <c r="F23" s="28"/>
      <c r="G23" s="2">
        <f t="shared" si="3"/>
        <v>0</v>
      </c>
      <c r="H23" s="34"/>
      <c r="I23" s="4">
        <f>G23-(H23*G2)</f>
        <v>0</v>
      </c>
      <c r="J23" s="13" t="s">
        <v>8</v>
      </c>
      <c r="K23" s="17">
        <f>Q9</f>
        <v>0</v>
      </c>
      <c r="L23" s="25">
        <f t="shared" si="1"/>
        <v>0</v>
      </c>
      <c r="M23" s="35"/>
      <c r="N23" s="31"/>
      <c r="O23" s="36"/>
      <c r="P23" s="31"/>
      <c r="Q23" s="28"/>
      <c r="R23" s="28"/>
      <c r="S23" s="28"/>
    </row>
    <row r="24" spans="1:19" x14ac:dyDescent="0.25">
      <c r="A24" s="29"/>
      <c r="B24" s="30"/>
      <c r="C24" s="31"/>
      <c r="D24" s="2">
        <f t="shared" si="2"/>
        <v>0</v>
      </c>
      <c r="E24" s="28"/>
      <c r="F24" s="28"/>
      <c r="G24" s="2">
        <f t="shared" si="3"/>
        <v>0</v>
      </c>
      <c r="H24" s="34"/>
      <c r="I24" s="4">
        <f>G24-(H24*G2)</f>
        <v>0</v>
      </c>
      <c r="J24" s="11" t="s">
        <v>10</v>
      </c>
      <c r="K24" s="12">
        <f>SUM(K10:K23)</f>
        <v>0</v>
      </c>
      <c r="L24" s="25">
        <f t="shared" si="1"/>
        <v>0</v>
      </c>
      <c r="M24" s="35"/>
      <c r="N24" s="31"/>
      <c r="O24" s="36"/>
      <c r="P24" s="31"/>
      <c r="Q24" s="28"/>
      <c r="R24" s="28"/>
      <c r="S24" s="28"/>
    </row>
    <row r="25" spans="1:19" x14ac:dyDescent="0.25">
      <c r="A25" s="29"/>
      <c r="B25" s="30"/>
      <c r="C25" s="31"/>
      <c r="D25" s="2">
        <f t="shared" si="2"/>
        <v>0</v>
      </c>
      <c r="E25" s="28"/>
      <c r="F25" s="28"/>
      <c r="G25" s="2">
        <f t="shared" si="3"/>
        <v>0</v>
      </c>
      <c r="H25" s="34"/>
      <c r="I25" s="4">
        <f>G25-(H25*G2)</f>
        <v>0</v>
      </c>
      <c r="J25" s="1"/>
      <c r="K25" s="3"/>
      <c r="L25" s="25">
        <f t="shared" si="1"/>
        <v>0</v>
      </c>
      <c r="M25" s="35"/>
      <c r="N25" s="31"/>
      <c r="O25" s="36"/>
      <c r="P25" s="31"/>
      <c r="Q25" s="28"/>
      <c r="R25" s="28"/>
      <c r="S25" s="28"/>
    </row>
    <row r="26" spans="1:19" x14ac:dyDescent="0.25">
      <c r="A26" s="29"/>
      <c r="B26" s="30"/>
      <c r="C26" s="31"/>
      <c r="D26" s="2">
        <f t="shared" si="2"/>
        <v>0</v>
      </c>
      <c r="E26" s="28"/>
      <c r="F26" s="28"/>
      <c r="G26" s="2">
        <f t="shared" si="3"/>
        <v>0</v>
      </c>
      <c r="H26" s="34"/>
      <c r="I26" s="4">
        <f>G26-(H26*G2)</f>
        <v>0</v>
      </c>
      <c r="J26" s="1"/>
      <c r="K26" s="3"/>
      <c r="L26" s="25">
        <f t="shared" si="1"/>
        <v>0</v>
      </c>
      <c r="M26" s="35"/>
      <c r="N26" s="31"/>
      <c r="O26" s="36"/>
      <c r="P26" s="31"/>
      <c r="Q26" s="28"/>
      <c r="R26" s="28"/>
      <c r="S26" s="28"/>
    </row>
    <row r="27" spans="1:19" x14ac:dyDescent="0.25">
      <c r="A27" s="29"/>
      <c r="B27" s="30"/>
      <c r="C27" s="31"/>
      <c r="D27" s="2">
        <f t="shared" si="2"/>
        <v>0</v>
      </c>
      <c r="E27" s="28"/>
      <c r="F27" s="28"/>
      <c r="G27" s="2">
        <f t="shared" si="3"/>
        <v>0</v>
      </c>
      <c r="H27" s="34"/>
      <c r="I27" s="4">
        <f>G27-(H27*G2)</f>
        <v>0</v>
      </c>
      <c r="J27" s="1"/>
      <c r="K27" s="3"/>
      <c r="L27" s="25">
        <f t="shared" si="1"/>
        <v>0</v>
      </c>
      <c r="M27" s="35"/>
      <c r="N27" s="31"/>
      <c r="O27" s="36"/>
      <c r="P27" s="31"/>
      <c r="Q27" s="28"/>
      <c r="R27" s="28"/>
      <c r="S27" s="28"/>
    </row>
    <row r="28" spans="1:19" x14ac:dyDescent="0.25">
      <c r="A28" s="29"/>
      <c r="B28" s="30"/>
      <c r="C28" s="31"/>
      <c r="D28" s="2">
        <f t="shared" si="2"/>
        <v>0</v>
      </c>
      <c r="E28" s="28"/>
      <c r="F28" s="28"/>
      <c r="G28" s="2">
        <f t="shared" si="3"/>
        <v>0</v>
      </c>
      <c r="H28" s="34"/>
      <c r="I28" s="4">
        <f>G28-(H28*G2)</f>
        <v>0</v>
      </c>
      <c r="J28" s="1"/>
      <c r="K28" s="3"/>
      <c r="L28" s="25">
        <f t="shared" si="1"/>
        <v>0</v>
      </c>
      <c r="M28" s="35"/>
      <c r="N28" s="31"/>
      <c r="O28" s="36"/>
      <c r="P28" s="31"/>
      <c r="Q28" s="28"/>
      <c r="R28" s="28"/>
      <c r="S28" s="28"/>
    </row>
    <row r="29" spans="1:19" x14ac:dyDescent="0.25">
      <c r="A29" s="29"/>
      <c r="B29" s="30"/>
      <c r="C29" s="31"/>
      <c r="D29" s="2">
        <f t="shared" si="2"/>
        <v>0</v>
      </c>
      <c r="E29" s="28"/>
      <c r="F29" s="28"/>
      <c r="G29" s="2">
        <f t="shared" si="3"/>
        <v>0</v>
      </c>
      <c r="H29" s="34"/>
      <c r="I29" s="4">
        <f>G29-(H29*G2)</f>
        <v>0</v>
      </c>
      <c r="J29" s="1"/>
      <c r="K29" s="3"/>
      <c r="L29" s="25">
        <f t="shared" si="1"/>
        <v>0</v>
      </c>
      <c r="M29" s="35"/>
      <c r="N29" s="31"/>
      <c r="O29" s="36"/>
      <c r="P29" s="31"/>
      <c r="Q29" s="28"/>
      <c r="R29" s="28"/>
      <c r="S29" s="28"/>
    </row>
    <row r="30" spans="1:19" x14ac:dyDescent="0.25">
      <c r="A30" s="29"/>
      <c r="B30" s="30"/>
      <c r="C30" s="31"/>
      <c r="D30" s="2">
        <f t="shared" si="2"/>
        <v>0</v>
      </c>
      <c r="E30" s="28"/>
      <c r="F30" s="28"/>
      <c r="G30" s="2">
        <f t="shared" si="3"/>
        <v>0</v>
      </c>
      <c r="H30" s="34"/>
      <c r="I30" s="4">
        <f>G30-(H30*G2)</f>
        <v>0</v>
      </c>
      <c r="J30" s="1"/>
      <c r="K30" s="3"/>
      <c r="L30" s="25">
        <f t="shared" si="1"/>
        <v>0</v>
      </c>
      <c r="M30" s="35"/>
      <c r="N30" s="31"/>
      <c r="O30" s="36"/>
      <c r="P30" s="31"/>
      <c r="Q30" s="28"/>
      <c r="R30" s="28"/>
      <c r="S30" s="28"/>
    </row>
    <row r="31" spans="1:19" x14ac:dyDescent="0.25">
      <c r="A31" s="29"/>
      <c r="B31" s="30"/>
      <c r="C31" s="31"/>
      <c r="D31" s="2">
        <f t="shared" si="2"/>
        <v>0</v>
      </c>
      <c r="E31" s="28"/>
      <c r="F31" s="28"/>
      <c r="G31" s="2">
        <f t="shared" si="3"/>
        <v>0</v>
      </c>
      <c r="H31" s="34"/>
      <c r="I31" s="4">
        <f>G31-(H31*G2)</f>
        <v>0</v>
      </c>
      <c r="J31" s="1"/>
      <c r="K31" s="3"/>
      <c r="L31" s="25">
        <f t="shared" si="1"/>
        <v>0</v>
      </c>
      <c r="M31" s="35"/>
      <c r="N31" s="31"/>
      <c r="O31" s="36"/>
      <c r="P31" s="31"/>
      <c r="Q31" s="28"/>
      <c r="R31" s="28"/>
      <c r="S31" s="28"/>
    </row>
    <row r="32" spans="1:19" x14ac:dyDescent="0.25">
      <c r="A32" s="29"/>
      <c r="B32" s="30"/>
      <c r="C32" s="31"/>
      <c r="D32" s="2">
        <f t="shared" si="2"/>
        <v>0</v>
      </c>
      <c r="E32" s="28"/>
      <c r="F32" s="28"/>
      <c r="G32" s="2">
        <f t="shared" si="3"/>
        <v>0</v>
      </c>
      <c r="H32" s="34"/>
      <c r="I32" s="4">
        <f>G32-(H32*G2)</f>
        <v>0</v>
      </c>
      <c r="J32" s="1"/>
      <c r="K32" s="3"/>
      <c r="L32" s="25">
        <f t="shared" si="1"/>
        <v>0</v>
      </c>
      <c r="M32" s="35"/>
      <c r="N32" s="31"/>
      <c r="O32" s="36"/>
      <c r="P32" s="31"/>
      <c r="Q32" s="28"/>
      <c r="R32" s="28"/>
      <c r="S32" s="28"/>
    </row>
    <row r="33" spans="1:19" x14ac:dyDescent="0.25">
      <c r="A33" s="29"/>
      <c r="B33" s="30"/>
      <c r="C33" s="31"/>
      <c r="D33" s="2">
        <f t="shared" si="2"/>
        <v>0</v>
      </c>
      <c r="E33" s="28"/>
      <c r="F33" s="28"/>
      <c r="G33" s="2">
        <f t="shared" si="3"/>
        <v>0</v>
      </c>
      <c r="H33" s="34"/>
      <c r="I33" s="4">
        <f>G33-(H33*G2)</f>
        <v>0</v>
      </c>
      <c r="J33" s="1"/>
      <c r="K33" s="3"/>
      <c r="L33" s="25">
        <f t="shared" si="1"/>
        <v>0</v>
      </c>
      <c r="M33" s="35"/>
      <c r="N33" s="31"/>
      <c r="O33" s="36"/>
      <c r="P33" s="31"/>
      <c r="Q33" s="28"/>
      <c r="R33" s="28"/>
      <c r="S33" s="28"/>
    </row>
    <row r="34" spans="1:19" x14ac:dyDescent="0.25">
      <c r="A34" s="29"/>
      <c r="B34" s="30"/>
      <c r="C34" s="31"/>
      <c r="D34" s="2">
        <f t="shared" si="2"/>
        <v>0</v>
      </c>
      <c r="E34" s="28"/>
      <c r="F34" s="28"/>
      <c r="G34" s="2">
        <f t="shared" si="3"/>
        <v>0</v>
      </c>
      <c r="H34" s="34"/>
      <c r="I34" s="4">
        <f>G34-(H34*G2)</f>
        <v>0</v>
      </c>
      <c r="J34" s="1"/>
      <c r="K34" s="3"/>
      <c r="L34" s="25">
        <f t="shared" si="1"/>
        <v>0</v>
      </c>
      <c r="M34" s="35"/>
      <c r="N34" s="31"/>
      <c r="O34" s="36"/>
      <c r="P34" s="31"/>
      <c r="Q34" s="28"/>
      <c r="R34" s="28"/>
      <c r="S34" s="28"/>
    </row>
    <row r="35" spans="1:19" x14ac:dyDescent="0.25">
      <c r="A35" s="29"/>
      <c r="B35" s="30"/>
      <c r="C35" s="31"/>
      <c r="D35" s="2">
        <f t="shared" si="2"/>
        <v>0</v>
      </c>
      <c r="E35" s="28"/>
      <c r="F35" s="28"/>
      <c r="G35" s="2">
        <f t="shared" si="3"/>
        <v>0</v>
      </c>
      <c r="H35" s="34"/>
      <c r="I35" s="4">
        <f>G35-(H35*G2)</f>
        <v>0</v>
      </c>
      <c r="J35" s="1"/>
      <c r="K35" s="3"/>
      <c r="L35" s="25">
        <f t="shared" si="1"/>
        <v>0</v>
      </c>
      <c r="M35" s="35"/>
      <c r="N35" s="31"/>
      <c r="O35" s="36"/>
      <c r="P35" s="31"/>
      <c r="Q35" s="28"/>
      <c r="R35" s="28"/>
      <c r="S35" s="28"/>
    </row>
    <row r="36" spans="1:19" x14ac:dyDescent="0.25">
      <c r="A36" s="29"/>
      <c r="B36" s="30"/>
      <c r="C36" s="31"/>
      <c r="D36" s="2">
        <f t="shared" si="2"/>
        <v>0</v>
      </c>
      <c r="E36" s="28"/>
      <c r="F36" s="28"/>
      <c r="G36" s="2">
        <f t="shared" si="3"/>
        <v>0</v>
      </c>
      <c r="H36" s="34"/>
      <c r="I36" s="4">
        <f>G36-(H36*G2)</f>
        <v>0</v>
      </c>
      <c r="J36" s="1"/>
      <c r="K36" s="3"/>
      <c r="L36" s="25">
        <f t="shared" si="1"/>
        <v>0</v>
      </c>
      <c r="M36" s="35"/>
      <c r="N36" s="31"/>
      <c r="O36" s="36"/>
      <c r="P36" s="31"/>
      <c r="Q36" s="28"/>
      <c r="R36" s="28"/>
      <c r="S36" s="28"/>
    </row>
    <row r="37" spans="1:19" x14ac:dyDescent="0.25">
      <c r="A37" s="29"/>
      <c r="B37" s="30"/>
      <c r="C37" s="31"/>
      <c r="D37" s="2">
        <f t="shared" si="2"/>
        <v>0</v>
      </c>
      <c r="E37" s="28"/>
      <c r="F37" s="28"/>
      <c r="G37" s="2">
        <f t="shared" si="3"/>
        <v>0</v>
      </c>
      <c r="H37" s="34"/>
      <c r="I37" s="4">
        <f>G37-(H37*G2)</f>
        <v>0</v>
      </c>
      <c r="J37" s="1"/>
      <c r="K37" s="3"/>
      <c r="L37" s="25">
        <f t="shared" si="1"/>
        <v>0</v>
      </c>
      <c r="M37" s="35"/>
      <c r="N37" s="31"/>
      <c r="O37" s="36"/>
      <c r="P37" s="31"/>
      <c r="Q37" s="28"/>
      <c r="R37" s="28"/>
      <c r="S37" s="28"/>
    </row>
    <row r="38" spans="1:19" x14ac:dyDescent="0.25">
      <c r="A38" s="29"/>
      <c r="B38" s="30"/>
      <c r="C38" s="31"/>
      <c r="D38" s="2">
        <f t="shared" si="2"/>
        <v>0</v>
      </c>
      <c r="E38" s="28"/>
      <c r="F38" s="28"/>
      <c r="G38" s="2">
        <f t="shared" si="3"/>
        <v>0</v>
      </c>
      <c r="H38" s="34"/>
      <c r="I38" s="4">
        <f>G38-(H38*G2)</f>
        <v>0</v>
      </c>
      <c r="J38" s="1"/>
      <c r="K38" s="3"/>
      <c r="L38" s="25">
        <f t="shared" si="1"/>
        <v>0</v>
      </c>
      <c r="M38" s="35"/>
      <c r="N38" s="31"/>
      <c r="O38" s="36"/>
      <c r="P38" s="31"/>
      <c r="Q38" s="28"/>
      <c r="R38" s="28"/>
      <c r="S38" s="28"/>
    </row>
    <row r="39" spans="1:19" x14ac:dyDescent="0.25">
      <c r="A39" s="29"/>
      <c r="B39" s="30"/>
      <c r="C39" s="31"/>
      <c r="D39" s="2">
        <f t="shared" si="2"/>
        <v>0</v>
      </c>
      <c r="E39" s="28"/>
      <c r="F39" s="28"/>
      <c r="G39" s="2">
        <f t="shared" si="3"/>
        <v>0</v>
      </c>
      <c r="H39" s="34"/>
      <c r="I39" s="4">
        <f>G39-(H39*G2)</f>
        <v>0</v>
      </c>
      <c r="J39" s="1"/>
      <c r="K39" s="3"/>
      <c r="L39" s="25">
        <f t="shared" si="1"/>
        <v>0</v>
      </c>
      <c r="M39" s="35"/>
      <c r="N39" s="31"/>
      <c r="O39" s="36"/>
      <c r="P39" s="31"/>
      <c r="Q39" s="28"/>
      <c r="R39" s="28"/>
      <c r="S39" s="28"/>
    </row>
    <row r="40" spans="1:19" x14ac:dyDescent="0.25">
      <c r="A40" s="29"/>
      <c r="B40" s="30"/>
      <c r="C40" s="31"/>
      <c r="D40" s="2">
        <f t="shared" si="2"/>
        <v>0</v>
      </c>
      <c r="E40" s="28"/>
      <c r="F40" s="28"/>
      <c r="G40" s="2">
        <f t="shared" si="3"/>
        <v>0</v>
      </c>
      <c r="H40" s="34"/>
      <c r="I40" s="4">
        <f>G40-(H40*G2)</f>
        <v>0</v>
      </c>
      <c r="J40" s="1"/>
      <c r="K40" s="3"/>
      <c r="L40" s="25">
        <f t="shared" si="1"/>
        <v>0</v>
      </c>
      <c r="M40" s="35"/>
      <c r="N40" s="31"/>
      <c r="O40" s="36"/>
      <c r="P40" s="31"/>
      <c r="Q40" s="28"/>
      <c r="R40" s="28"/>
      <c r="S40" s="28"/>
    </row>
    <row r="41" spans="1:19" x14ac:dyDescent="0.25">
      <c r="A41" s="29"/>
      <c r="B41" s="30"/>
      <c r="C41" s="31"/>
      <c r="D41" s="2">
        <f t="shared" si="2"/>
        <v>0</v>
      </c>
      <c r="E41" s="28"/>
      <c r="F41" s="28"/>
      <c r="G41" s="2">
        <f t="shared" si="3"/>
        <v>0</v>
      </c>
      <c r="H41" s="34"/>
      <c r="I41" s="4">
        <f>G41-(H41*G2)</f>
        <v>0</v>
      </c>
      <c r="J41" s="1"/>
      <c r="K41" s="3"/>
      <c r="L41" s="25">
        <f t="shared" si="1"/>
        <v>0</v>
      </c>
      <c r="M41" s="35"/>
      <c r="N41" s="31"/>
      <c r="O41" s="36"/>
      <c r="P41" s="31"/>
      <c r="Q41" s="28"/>
      <c r="R41" s="28"/>
      <c r="S41" s="28"/>
    </row>
    <row r="42" spans="1:19" x14ac:dyDescent="0.25">
      <c r="A42" s="29"/>
      <c r="B42" s="30"/>
      <c r="C42" s="31"/>
      <c r="D42" s="2">
        <f t="shared" si="2"/>
        <v>0</v>
      </c>
      <c r="E42" s="28"/>
      <c r="F42" s="28"/>
      <c r="G42" s="2">
        <f t="shared" si="3"/>
        <v>0</v>
      </c>
      <c r="H42" s="34"/>
      <c r="I42" s="4">
        <f>G42-(H42*G2)</f>
        <v>0</v>
      </c>
      <c r="J42" s="1"/>
      <c r="K42" s="3"/>
      <c r="L42" s="25">
        <f t="shared" si="1"/>
        <v>0</v>
      </c>
      <c r="M42" s="35"/>
      <c r="N42" s="31"/>
      <c r="O42" s="36"/>
      <c r="P42" s="31"/>
      <c r="Q42" s="28"/>
      <c r="R42" s="28"/>
      <c r="S42" s="28"/>
    </row>
    <row r="43" spans="1:19" x14ac:dyDescent="0.25">
      <c r="A43" s="29"/>
      <c r="B43" s="30"/>
      <c r="C43" s="31"/>
      <c r="D43" s="2">
        <f t="shared" si="2"/>
        <v>0</v>
      </c>
      <c r="E43" s="28"/>
      <c r="F43" s="28"/>
      <c r="G43" s="2">
        <f t="shared" si="3"/>
        <v>0</v>
      </c>
      <c r="H43" s="34"/>
      <c r="I43" s="4">
        <f>G43-(H43*G2)</f>
        <v>0</v>
      </c>
      <c r="J43" s="1"/>
      <c r="K43" s="3"/>
      <c r="L43" s="25">
        <f t="shared" si="1"/>
        <v>0</v>
      </c>
      <c r="M43" s="35"/>
      <c r="N43" s="31"/>
      <c r="O43" s="36"/>
      <c r="P43" s="31"/>
      <c r="Q43" s="28"/>
      <c r="R43" s="28"/>
      <c r="S43" s="28"/>
    </row>
    <row r="44" spans="1:19" x14ac:dyDescent="0.25">
      <c r="A44" s="29"/>
      <c r="B44" s="30"/>
      <c r="C44" s="31"/>
      <c r="D44" s="2">
        <f t="shared" si="2"/>
        <v>0</v>
      </c>
      <c r="E44" s="28"/>
      <c r="F44" s="28"/>
      <c r="G44" s="2">
        <f t="shared" si="3"/>
        <v>0</v>
      </c>
      <c r="H44" s="34"/>
      <c r="I44" s="4">
        <f>G44-(H44*G2)</f>
        <v>0</v>
      </c>
      <c r="J44" s="1"/>
      <c r="K44" s="3"/>
      <c r="L44" s="25">
        <f t="shared" si="1"/>
        <v>0</v>
      </c>
      <c r="M44" s="35"/>
      <c r="N44" s="31"/>
      <c r="O44" s="36"/>
      <c r="P44" s="31"/>
      <c r="Q44" s="28"/>
      <c r="R44" s="28"/>
      <c r="S44" s="28"/>
    </row>
    <row r="45" spans="1:19" x14ac:dyDescent="0.25">
      <c r="A45" s="29"/>
      <c r="B45" s="30"/>
      <c r="C45" s="31"/>
      <c r="D45" s="2">
        <f t="shared" si="2"/>
        <v>0</v>
      </c>
      <c r="E45" s="28"/>
      <c r="F45" s="28"/>
      <c r="G45" s="2">
        <f t="shared" si="3"/>
        <v>0</v>
      </c>
      <c r="H45" s="34"/>
      <c r="I45" s="4">
        <f>G45-(H45*G2)</f>
        <v>0</v>
      </c>
      <c r="J45" s="1"/>
      <c r="K45" s="1"/>
      <c r="L45" s="25">
        <f t="shared" si="1"/>
        <v>0</v>
      </c>
      <c r="M45" s="35"/>
      <c r="N45" s="31"/>
      <c r="O45" s="36"/>
      <c r="P45" s="31"/>
      <c r="Q45" s="28"/>
      <c r="R45" s="28"/>
      <c r="S45" s="28"/>
    </row>
    <row r="46" spans="1:19" x14ac:dyDescent="0.25">
      <c r="A46" s="29"/>
      <c r="B46" s="30"/>
      <c r="C46" s="31"/>
      <c r="D46" s="2">
        <f t="shared" si="2"/>
        <v>0</v>
      </c>
      <c r="E46" s="28"/>
      <c r="F46" s="28"/>
      <c r="G46" s="2">
        <f t="shared" si="3"/>
        <v>0</v>
      </c>
      <c r="H46" s="34"/>
      <c r="I46" s="4">
        <f>G46-(H46*G2)</f>
        <v>0</v>
      </c>
      <c r="K46" s="1"/>
      <c r="L46" s="25">
        <f t="shared" si="1"/>
        <v>0</v>
      </c>
      <c r="M46" s="35"/>
      <c r="N46" s="31"/>
      <c r="O46" s="36"/>
      <c r="P46" s="31"/>
      <c r="Q46" s="28"/>
      <c r="R46" s="28"/>
      <c r="S46" s="28"/>
    </row>
    <row r="47" spans="1:19" x14ac:dyDescent="0.25">
      <c r="I47" s="5"/>
    </row>
    <row r="48" spans="1:19" ht="30" customHeight="1" x14ac:dyDescent="0.25"/>
    <row r="49" spans="4:4" x14ac:dyDescent="0.25">
      <c r="D49" s="1"/>
    </row>
  </sheetData>
  <sheetProtection algorithmName="SHA-512" hashValue="iME991tNBwV0c9FTmOofYWjVkMneaEnorJfskT2b++9nYnnR8mMHkjnSPpjyHBlpO3B8elwX+rl/kmGCO+pfew==" saltValue="aWHt+w/9s+OZKmh+8FCoAA==" spinCount="100000" sheet="1" objects="1" scenarios="1" formatCells="0" formatColumns="0" formatRows="0" insertColumns="0" insertRows="0" deleteColumns="0" deleteRows="0"/>
  <mergeCells count="15">
    <mergeCell ref="A6:I6"/>
    <mergeCell ref="J6:R6"/>
    <mergeCell ref="Q7:R7"/>
    <mergeCell ref="A8:R8"/>
    <mergeCell ref="Q9:R9"/>
    <mergeCell ref="A1:D1"/>
    <mergeCell ref="F1:G1"/>
    <mergeCell ref="H1:K1"/>
    <mergeCell ref="E2:E5"/>
    <mergeCell ref="L2:L3"/>
    <mergeCell ref="M2:M3"/>
    <mergeCell ref="J4:J5"/>
    <mergeCell ref="K4:K5"/>
    <mergeCell ref="L4:L5"/>
    <mergeCell ref="M4:M5"/>
  </mergeCells>
  <conditionalFormatting sqref="L2:M2">
    <cfRule type="cellIs" dxfId="26" priority="3" operator="lessThan">
      <formula>0</formula>
    </cfRule>
  </conditionalFormatting>
  <conditionalFormatting sqref="L2">
    <cfRule type="cellIs" dxfId="25" priority="2" operator="equal">
      <formula>"Actual loss"</formula>
    </cfRule>
  </conditionalFormatting>
  <conditionalFormatting sqref="I10:I46">
    <cfRule type="cellIs" dxfId="24" priority="1" operator="lessThan">
      <formula>0</formula>
    </cfRule>
  </conditionalFormatting>
  <pageMargins left="0.7" right="0.7" top="0.75" bottom="0.75" header="0.3" footer="0.3"/>
  <pageSetup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49"/>
  <sheetViews>
    <sheetView showGridLines="0" zoomScale="90" zoomScaleNormal="90" workbookViewId="0">
      <pane ySplit="9" topLeftCell="A12" activePane="bottomLeft" state="frozen"/>
      <selection pane="bottomLeft" activeCell="K18" sqref="K18"/>
    </sheetView>
  </sheetViews>
  <sheetFormatPr defaultRowHeight="15" x14ac:dyDescent="0.25"/>
  <cols>
    <col min="1" max="1" width="13" customWidth="1"/>
    <col min="2" max="2" width="14.7109375" customWidth="1"/>
    <col min="3" max="3" width="13.140625" customWidth="1"/>
    <col min="4" max="4" width="13.42578125" customWidth="1"/>
    <col min="5" max="5" width="15.85546875" customWidth="1"/>
    <col min="6" max="6" width="13.42578125" customWidth="1"/>
    <col min="7" max="7" width="14.28515625" customWidth="1"/>
    <col min="8" max="8" width="13.28515625" customWidth="1"/>
    <col min="9" max="9" width="14.85546875" customWidth="1"/>
    <col min="10" max="10" width="21" customWidth="1"/>
    <col min="11" max="11" width="13.42578125" customWidth="1"/>
    <col min="12" max="13" width="13.85546875" customWidth="1"/>
    <col min="14" max="14" width="12.42578125" customWidth="1"/>
    <col min="15" max="15" width="0" hidden="1" customWidth="1"/>
    <col min="16" max="16" width="12.140625" customWidth="1"/>
    <col min="17" max="18" width="11.5703125" customWidth="1"/>
    <col min="19" max="19" width="37.140625" customWidth="1"/>
  </cols>
  <sheetData>
    <row r="1" spans="1:19" ht="19.5" thickBot="1" x14ac:dyDescent="0.3">
      <c r="A1" s="118" t="s">
        <v>39</v>
      </c>
      <c r="B1" s="119"/>
      <c r="C1" s="120"/>
      <c r="D1" s="121"/>
      <c r="E1" s="38"/>
      <c r="F1" s="122" t="s">
        <v>45</v>
      </c>
      <c r="G1" s="123"/>
      <c r="H1" s="127" t="s">
        <v>46</v>
      </c>
      <c r="I1" s="128"/>
      <c r="J1" s="129"/>
      <c r="K1" s="130"/>
      <c r="L1" s="38"/>
      <c r="M1" s="10"/>
      <c r="N1" s="10"/>
      <c r="O1" s="10"/>
      <c r="P1" s="10"/>
      <c r="Q1" s="10"/>
      <c r="R1" s="10"/>
    </row>
    <row r="2" spans="1:19" ht="26.25" customHeight="1" thickTop="1" x14ac:dyDescent="0.25">
      <c r="A2" s="50" t="s">
        <v>14</v>
      </c>
      <c r="B2" s="51">
        <v>1</v>
      </c>
      <c r="C2" s="55" t="s">
        <v>49</v>
      </c>
      <c r="D2" s="78">
        <v>0</v>
      </c>
      <c r="E2" s="124" t="s">
        <v>40</v>
      </c>
      <c r="F2" s="59" t="s">
        <v>52</v>
      </c>
      <c r="G2" s="60">
        <f>IF(H9&gt;0,(IF(I4&gt;G4,(M4/I4),(M4/G4))),0)</f>
        <v>0</v>
      </c>
      <c r="H2" s="67" t="s">
        <v>41</v>
      </c>
      <c r="I2" s="68">
        <f>IF(H9&gt;0,K4/H9,0)</f>
        <v>0</v>
      </c>
      <c r="J2" s="74" t="s">
        <v>55</v>
      </c>
      <c r="K2" s="75">
        <f>IF(K3&gt;0,K3/H9,0)</f>
        <v>0</v>
      </c>
      <c r="L2" s="114" t="str">
        <f>IF(M2&lt;0,"Actual Loss","Actual Profit")</f>
        <v>Actual Profit</v>
      </c>
      <c r="M2" s="116">
        <f>K3-K4</f>
        <v>0</v>
      </c>
    </row>
    <row r="3" spans="1:19" ht="27" customHeight="1" thickBot="1" x14ac:dyDescent="0.3">
      <c r="A3" s="52" t="s">
        <v>31</v>
      </c>
      <c r="B3" s="53">
        <v>0.65</v>
      </c>
      <c r="C3" s="56" t="s">
        <v>3</v>
      </c>
      <c r="D3" s="85">
        <v>0</v>
      </c>
      <c r="E3" s="125"/>
      <c r="F3" s="61" t="s">
        <v>42</v>
      </c>
      <c r="G3" s="62">
        <v>0</v>
      </c>
      <c r="H3" s="69" t="s">
        <v>42</v>
      </c>
      <c r="I3" s="70">
        <f>IF(AND(N9&gt;0,M9&gt;0),N9/M9,0)</f>
        <v>0</v>
      </c>
      <c r="J3" s="76" t="s">
        <v>79</v>
      </c>
      <c r="K3" s="77">
        <f>SUM(G10:G46)</f>
        <v>0</v>
      </c>
      <c r="L3" s="115"/>
      <c r="M3" s="117"/>
    </row>
    <row r="4" spans="1:19" ht="44.25" customHeight="1" thickTop="1" x14ac:dyDescent="0.25">
      <c r="A4" s="52" t="s">
        <v>47</v>
      </c>
      <c r="B4" s="53">
        <v>0</v>
      </c>
      <c r="C4" s="57" t="s">
        <v>50</v>
      </c>
      <c r="D4" s="85">
        <v>0</v>
      </c>
      <c r="E4" s="125"/>
      <c r="F4" s="63" t="s">
        <v>53</v>
      </c>
      <c r="G4" s="64">
        <v>0</v>
      </c>
      <c r="H4" s="69" t="s">
        <v>43</v>
      </c>
      <c r="I4" s="71">
        <f>SUM(H10:H46)</f>
        <v>0</v>
      </c>
      <c r="J4" s="131" t="s">
        <v>22</v>
      </c>
      <c r="K4" s="132">
        <f>K24</f>
        <v>0</v>
      </c>
      <c r="L4" s="110" t="s">
        <v>107</v>
      </c>
      <c r="M4" s="112">
        <f>IF(G3&gt;0,(IF(K20&lt;((G4/G5)*G3),(K4-K21)+((G4/G5)*G3),K4)),0)</f>
        <v>0</v>
      </c>
    </row>
    <row r="5" spans="1:19" ht="30" customHeight="1" thickBot="1" x14ac:dyDescent="0.3">
      <c r="A5" s="54" t="s">
        <v>48</v>
      </c>
      <c r="B5" s="87"/>
      <c r="C5" s="58" t="s">
        <v>51</v>
      </c>
      <c r="D5" s="86"/>
      <c r="E5" s="126"/>
      <c r="F5" s="65" t="s">
        <v>44</v>
      </c>
      <c r="G5" s="66">
        <v>0</v>
      </c>
      <c r="H5" s="72" t="s">
        <v>54</v>
      </c>
      <c r="I5" s="73">
        <f>IF(M9&gt;0,I4/M9,0)</f>
        <v>0</v>
      </c>
      <c r="J5" s="115"/>
      <c r="K5" s="117"/>
      <c r="L5" s="111"/>
      <c r="M5" s="133"/>
    </row>
    <row r="6" spans="1:19" s="38" customFormat="1" ht="26.25" customHeight="1" thickTop="1" thickBot="1" x14ac:dyDescent="0.3">
      <c r="A6" s="100" t="s">
        <v>18</v>
      </c>
      <c r="B6" s="101"/>
      <c r="C6" s="101"/>
      <c r="D6" s="101"/>
      <c r="E6" s="101"/>
      <c r="F6" s="101"/>
      <c r="G6" s="101"/>
      <c r="H6" s="101"/>
      <c r="I6" s="102"/>
      <c r="J6" s="105" t="s">
        <v>2</v>
      </c>
      <c r="K6" s="105"/>
      <c r="L6" s="105"/>
      <c r="M6" s="105"/>
      <c r="N6" s="105"/>
      <c r="O6" s="105"/>
      <c r="P6" s="105"/>
      <c r="Q6" s="105"/>
      <c r="R6" s="134"/>
      <c r="S6" s="41"/>
    </row>
    <row r="7" spans="1:19" ht="30" customHeight="1" thickBot="1" x14ac:dyDescent="0.3">
      <c r="A7" s="48" t="s">
        <v>0</v>
      </c>
      <c r="B7" s="48" t="s">
        <v>1</v>
      </c>
      <c r="C7" s="48" t="s">
        <v>32</v>
      </c>
      <c r="D7" s="48" t="s">
        <v>5</v>
      </c>
      <c r="E7" s="48" t="s">
        <v>20</v>
      </c>
      <c r="F7" s="48" t="s">
        <v>15</v>
      </c>
      <c r="G7" s="48" t="s">
        <v>33</v>
      </c>
      <c r="H7" s="48" t="s">
        <v>17</v>
      </c>
      <c r="I7" s="48" t="s">
        <v>23</v>
      </c>
      <c r="J7" s="96" t="s">
        <v>12</v>
      </c>
      <c r="K7" s="97" t="s">
        <v>38</v>
      </c>
      <c r="L7" s="39" t="s">
        <v>3</v>
      </c>
      <c r="M7" s="39" t="s">
        <v>36</v>
      </c>
      <c r="N7" s="39" t="s">
        <v>11</v>
      </c>
      <c r="O7" s="40" t="s">
        <v>13</v>
      </c>
      <c r="P7" s="41" t="s">
        <v>29</v>
      </c>
      <c r="Q7" s="103" t="s">
        <v>56</v>
      </c>
      <c r="R7" s="104"/>
      <c r="S7" s="83" t="s">
        <v>58</v>
      </c>
    </row>
    <row r="8" spans="1:19" s="42" customFormat="1" ht="21.75" customHeight="1" thickBot="1" x14ac:dyDescent="0.3">
      <c r="A8" s="106" t="s">
        <v>37</v>
      </c>
      <c r="B8" s="107"/>
      <c r="C8" s="107"/>
      <c r="D8" s="107"/>
      <c r="E8" s="107"/>
      <c r="F8" s="107"/>
      <c r="G8" s="107"/>
      <c r="H8" s="107"/>
      <c r="I8" s="107"/>
      <c r="J8" s="108"/>
      <c r="K8" s="108"/>
      <c r="L8" s="108"/>
      <c r="M8" s="108"/>
      <c r="N8" s="108"/>
      <c r="O8" s="108"/>
      <c r="P8" s="108"/>
      <c r="Q8" s="108"/>
      <c r="R8" s="109"/>
      <c r="S8" s="82"/>
    </row>
    <row r="9" spans="1:19" s="38" customFormat="1" ht="18.75" customHeight="1" thickBot="1" x14ac:dyDescent="0.3">
      <c r="A9" s="43"/>
      <c r="B9" s="44"/>
      <c r="C9" s="49">
        <f t="shared" ref="C9:I9" si="0">SUM(C10:C46)</f>
        <v>0</v>
      </c>
      <c r="D9" s="49">
        <f t="shared" si="0"/>
        <v>0</v>
      </c>
      <c r="E9" s="49">
        <f t="shared" si="0"/>
        <v>0</v>
      </c>
      <c r="F9" s="49">
        <f t="shared" si="0"/>
        <v>0</v>
      </c>
      <c r="G9" s="49">
        <f t="shared" si="0"/>
        <v>0</v>
      </c>
      <c r="H9" s="46">
        <f t="shared" si="0"/>
        <v>0</v>
      </c>
      <c r="I9" s="49">
        <f t="shared" si="0"/>
        <v>0</v>
      </c>
      <c r="J9" s="44"/>
      <c r="K9" s="49">
        <f>SUM(K10:K23)</f>
        <v>0</v>
      </c>
      <c r="L9" s="49">
        <f>SUM(L10:L46)</f>
        <v>0</v>
      </c>
      <c r="M9" s="47">
        <f>SUM(M10:M46)</f>
        <v>0</v>
      </c>
      <c r="N9" s="49">
        <f>SUM(N10:N46)</f>
        <v>0</v>
      </c>
      <c r="O9" s="49">
        <f>SUM(O10:O46)</f>
        <v>0</v>
      </c>
      <c r="P9" s="49">
        <f>SUM(P10:P46)</f>
        <v>0</v>
      </c>
      <c r="Q9" s="98">
        <f>SUM(Q10:R46)</f>
        <v>0</v>
      </c>
      <c r="R9" s="99"/>
      <c r="S9" s="82"/>
    </row>
    <row r="10" spans="1:19" x14ac:dyDescent="0.25">
      <c r="A10" s="26"/>
      <c r="B10" s="27"/>
      <c r="C10" s="28"/>
      <c r="D10" s="22">
        <f>IF(AND(Bought_Trailer&lt;A10,Bought_Trailer&lt;&gt;""),((C10*$B$2)*($B$3+$B$4)),(C10*$B$2)*$B$3)</f>
        <v>0</v>
      </c>
      <c r="E10" s="28"/>
      <c r="F10" s="28"/>
      <c r="G10" s="22">
        <f>D10+E10+F10</f>
        <v>0</v>
      </c>
      <c r="H10" s="32"/>
      <c r="I10" s="23">
        <f>G10-(H10*G2)</f>
        <v>0</v>
      </c>
      <c r="J10" s="24" t="s">
        <v>19</v>
      </c>
      <c r="K10" s="28"/>
      <c r="L10" s="25">
        <f t="shared" ref="L10:L46" si="1">IF(AND(Date_Changed_Maint_Fund&lt;=A10,Date_Changed_Maint_Fund&lt;&gt;""),($D$4*C10),($D$3*C10))</f>
        <v>0</v>
      </c>
      <c r="M10" s="35"/>
      <c r="N10" s="28"/>
      <c r="O10" s="37"/>
      <c r="P10" s="28"/>
      <c r="Q10" s="28"/>
      <c r="R10" s="28"/>
      <c r="S10" s="31"/>
    </row>
    <row r="11" spans="1:19" x14ac:dyDescent="0.25">
      <c r="A11" s="29"/>
      <c r="B11" s="30"/>
      <c r="C11" s="28"/>
      <c r="D11" s="2">
        <f>IF(AND(Bought_Trailer&lt;A11,Bought_Trailer&lt;&gt;""),((C11*$B$2)*($B$3+$B$4)),(C11*$B$2)*$B$3)</f>
        <v>0</v>
      </c>
      <c r="E11" s="28"/>
      <c r="F11" s="28"/>
      <c r="G11" s="2">
        <f>D11+E11+F11</f>
        <v>0</v>
      </c>
      <c r="H11" s="33"/>
      <c r="I11" s="4">
        <f>G11-(H11*G2)</f>
        <v>0</v>
      </c>
      <c r="J11" s="13" t="s">
        <v>34</v>
      </c>
      <c r="K11" s="31"/>
      <c r="L11" s="25">
        <f t="shared" si="1"/>
        <v>0</v>
      </c>
      <c r="M11" s="35"/>
      <c r="N11" s="31"/>
      <c r="O11" s="36"/>
      <c r="P11" s="28"/>
      <c r="Q11" s="28"/>
      <c r="R11" s="28"/>
      <c r="S11" s="28"/>
    </row>
    <row r="12" spans="1:19" x14ac:dyDescent="0.25">
      <c r="A12" s="29"/>
      <c r="B12" s="30"/>
      <c r="C12" s="28"/>
      <c r="D12" s="2">
        <f t="shared" ref="D12:D46" si="2">IF(Bought_Trailer&lt;A12,((C12*$B$2)*($B$3+$B$4)),(C12*$B$2)*$B$3)</f>
        <v>0</v>
      </c>
      <c r="E12" s="28"/>
      <c r="F12" s="28"/>
      <c r="G12" s="2">
        <f>D12+E12+F12</f>
        <v>0</v>
      </c>
      <c r="H12" s="34"/>
      <c r="I12" s="4">
        <f>G12-(H12*G2)</f>
        <v>0</v>
      </c>
      <c r="J12" s="14" t="s">
        <v>24</v>
      </c>
      <c r="K12" s="31"/>
      <c r="L12" s="25">
        <f t="shared" si="1"/>
        <v>0</v>
      </c>
      <c r="M12" s="35"/>
      <c r="N12" s="31"/>
      <c r="O12" s="36"/>
      <c r="P12" s="28"/>
      <c r="Q12" s="28"/>
      <c r="R12" s="28"/>
      <c r="S12" s="28"/>
    </row>
    <row r="13" spans="1:19" ht="30" x14ac:dyDescent="0.25">
      <c r="A13" s="29"/>
      <c r="B13" s="30"/>
      <c r="C13" s="28"/>
      <c r="D13" s="2">
        <f t="shared" si="2"/>
        <v>0</v>
      </c>
      <c r="E13" s="28"/>
      <c r="F13" s="28"/>
      <c r="G13" s="2">
        <f>D13+E13+F13</f>
        <v>0</v>
      </c>
      <c r="H13" s="34"/>
      <c r="I13" s="4">
        <f>G13-(H13*G2)</f>
        <v>0</v>
      </c>
      <c r="J13" s="15" t="s">
        <v>25</v>
      </c>
      <c r="K13" s="31"/>
      <c r="L13" s="25">
        <f t="shared" si="1"/>
        <v>0</v>
      </c>
      <c r="M13" s="35"/>
      <c r="N13" s="31"/>
      <c r="O13" s="36"/>
      <c r="P13" s="31"/>
      <c r="Q13" s="28"/>
      <c r="R13" s="31"/>
      <c r="S13" s="28"/>
    </row>
    <row r="14" spans="1:19" ht="30" customHeight="1" x14ac:dyDescent="0.25">
      <c r="A14" s="29"/>
      <c r="B14" s="30"/>
      <c r="C14" s="28"/>
      <c r="D14" s="2">
        <f t="shared" si="2"/>
        <v>0</v>
      </c>
      <c r="E14" s="28"/>
      <c r="F14" s="28"/>
      <c r="G14" s="2">
        <f t="shared" ref="G14:G46" si="3">D14+E14+F14</f>
        <v>0</v>
      </c>
      <c r="H14" s="34"/>
      <c r="I14" s="4">
        <f>G14-(H14*G2)</f>
        <v>0</v>
      </c>
      <c r="J14" s="14" t="s">
        <v>27</v>
      </c>
      <c r="K14" s="31"/>
      <c r="L14" s="25">
        <f t="shared" si="1"/>
        <v>0</v>
      </c>
      <c r="M14" s="35"/>
      <c r="N14" s="31"/>
      <c r="O14" s="36"/>
      <c r="P14" s="31"/>
      <c r="Q14" s="28"/>
      <c r="R14" s="28"/>
      <c r="S14" s="28"/>
    </row>
    <row r="15" spans="1:19" ht="30" x14ac:dyDescent="0.25">
      <c r="A15" s="29"/>
      <c r="B15" s="30"/>
      <c r="C15" s="28"/>
      <c r="D15" s="2">
        <f t="shared" si="2"/>
        <v>0</v>
      </c>
      <c r="E15" s="28"/>
      <c r="F15" s="28"/>
      <c r="G15" s="2">
        <f t="shared" si="3"/>
        <v>0</v>
      </c>
      <c r="H15" s="34"/>
      <c r="I15" s="4">
        <f>G15-(H15*G2)</f>
        <v>0</v>
      </c>
      <c r="J15" s="14" t="s">
        <v>26</v>
      </c>
      <c r="K15" s="31"/>
      <c r="L15" s="25">
        <f t="shared" si="1"/>
        <v>0</v>
      </c>
      <c r="M15" s="35"/>
      <c r="N15" s="31"/>
      <c r="O15" s="36"/>
      <c r="P15" s="31"/>
      <c r="Q15" s="28"/>
      <c r="R15" s="28"/>
      <c r="S15" s="28"/>
    </row>
    <row r="16" spans="1:19" x14ac:dyDescent="0.25">
      <c r="A16" s="29"/>
      <c r="B16" s="30"/>
      <c r="C16" s="28"/>
      <c r="D16" s="2">
        <f t="shared" si="2"/>
        <v>0</v>
      </c>
      <c r="E16" s="28"/>
      <c r="F16" s="28"/>
      <c r="G16" s="2">
        <f t="shared" si="3"/>
        <v>0</v>
      </c>
      <c r="H16" s="34"/>
      <c r="I16" s="4">
        <f>G16-(H16*G2)</f>
        <v>0</v>
      </c>
      <c r="J16" s="13" t="s">
        <v>6</v>
      </c>
      <c r="K16" s="31"/>
      <c r="L16" s="25">
        <f t="shared" si="1"/>
        <v>0</v>
      </c>
      <c r="M16" s="35"/>
      <c r="N16" s="31"/>
      <c r="O16" s="36"/>
      <c r="P16" s="31"/>
      <c r="Q16" s="28"/>
      <c r="R16" s="28"/>
      <c r="S16" s="28"/>
    </row>
    <row r="17" spans="1:19" x14ac:dyDescent="0.25">
      <c r="A17" s="29"/>
      <c r="B17" s="30"/>
      <c r="C17" s="28"/>
      <c r="D17" s="2">
        <f t="shared" si="2"/>
        <v>0</v>
      </c>
      <c r="E17" s="28"/>
      <c r="F17" s="28"/>
      <c r="G17" s="2">
        <f>D17+E17+F17</f>
        <v>0</v>
      </c>
      <c r="H17" s="34"/>
      <c r="I17" s="4">
        <f>G17-(H17*G2)</f>
        <v>0</v>
      </c>
      <c r="J17" s="13" t="s">
        <v>7</v>
      </c>
      <c r="K17" s="31"/>
      <c r="L17" s="25">
        <f t="shared" si="1"/>
        <v>0</v>
      </c>
      <c r="M17" s="35"/>
      <c r="N17" s="31"/>
      <c r="O17" s="36"/>
      <c r="P17" s="31"/>
      <c r="Q17" s="28"/>
      <c r="R17" s="28"/>
      <c r="S17" s="28"/>
    </row>
    <row r="18" spans="1:19" x14ac:dyDescent="0.25">
      <c r="A18" s="29"/>
      <c r="B18" s="30"/>
      <c r="C18" s="28"/>
      <c r="D18" s="2">
        <f t="shared" si="2"/>
        <v>0</v>
      </c>
      <c r="E18" s="28"/>
      <c r="F18" s="28"/>
      <c r="G18" s="2">
        <f t="shared" si="3"/>
        <v>0</v>
      </c>
      <c r="H18" s="34"/>
      <c r="I18" s="4">
        <f>G18-(H18*G2)</f>
        <v>0</v>
      </c>
      <c r="J18" s="13" t="s">
        <v>21</v>
      </c>
      <c r="K18" s="31"/>
      <c r="L18" s="25">
        <f t="shared" si="1"/>
        <v>0</v>
      </c>
      <c r="M18" s="35"/>
      <c r="N18" s="31"/>
      <c r="O18" s="36"/>
      <c r="P18" s="31"/>
      <c r="Q18" s="28"/>
      <c r="R18" s="28"/>
      <c r="S18" s="28"/>
    </row>
    <row r="19" spans="1:19" x14ac:dyDescent="0.25">
      <c r="A19" s="29"/>
      <c r="B19" s="30"/>
      <c r="C19" s="28"/>
      <c r="D19" s="2">
        <f t="shared" si="2"/>
        <v>0</v>
      </c>
      <c r="E19" s="28"/>
      <c r="F19" s="28"/>
      <c r="G19" s="2">
        <f t="shared" si="3"/>
        <v>0</v>
      </c>
      <c r="H19" s="34"/>
      <c r="I19" s="4">
        <f>G19-(H19*G2)</f>
        <v>0</v>
      </c>
      <c r="J19" s="13" t="s">
        <v>16</v>
      </c>
      <c r="K19" s="17">
        <f>K3*D2</f>
        <v>0</v>
      </c>
      <c r="L19" s="25">
        <f t="shared" si="1"/>
        <v>0</v>
      </c>
      <c r="M19" s="35"/>
      <c r="N19" s="31"/>
      <c r="O19" s="36"/>
      <c r="P19" s="31"/>
      <c r="Q19" s="28"/>
      <c r="R19" s="28"/>
      <c r="S19" s="28"/>
    </row>
    <row r="20" spans="1:19" x14ac:dyDescent="0.25">
      <c r="A20" s="29"/>
      <c r="B20" s="30"/>
      <c r="C20" s="31"/>
      <c r="D20" s="2">
        <f t="shared" si="2"/>
        <v>0</v>
      </c>
      <c r="E20" s="28"/>
      <c r="F20" s="28"/>
      <c r="G20" s="2">
        <f t="shared" si="3"/>
        <v>0</v>
      </c>
      <c r="H20" s="34"/>
      <c r="I20" s="4">
        <f>G20-(H20*G2)</f>
        <v>0</v>
      </c>
      <c r="J20" s="13" t="s">
        <v>3</v>
      </c>
      <c r="K20" s="17">
        <f>L9</f>
        <v>0</v>
      </c>
      <c r="L20" s="25">
        <f t="shared" si="1"/>
        <v>0</v>
      </c>
      <c r="M20" s="35"/>
      <c r="N20" s="31"/>
      <c r="O20" s="36"/>
      <c r="P20" s="31"/>
      <c r="Q20" s="28"/>
      <c r="R20" s="28"/>
      <c r="S20" s="28"/>
    </row>
    <row r="21" spans="1:19" x14ac:dyDescent="0.25">
      <c r="A21" s="29"/>
      <c r="B21" s="30"/>
      <c r="C21" s="31"/>
      <c r="D21" s="2">
        <f t="shared" si="2"/>
        <v>0</v>
      </c>
      <c r="E21" s="28"/>
      <c r="F21" s="28"/>
      <c r="G21" s="2">
        <f>D21+E21+F21</f>
        <v>0</v>
      </c>
      <c r="H21" s="34"/>
      <c r="I21" s="4">
        <f>G21-(H21*G2)</f>
        <v>0</v>
      </c>
      <c r="J21" s="13" t="s">
        <v>11</v>
      </c>
      <c r="K21" s="16">
        <f>SUM(N10:N46)</f>
        <v>0</v>
      </c>
      <c r="L21" s="25">
        <f t="shared" si="1"/>
        <v>0</v>
      </c>
      <c r="M21" s="35"/>
      <c r="N21" s="31"/>
      <c r="O21" s="36"/>
      <c r="P21" s="31"/>
      <c r="Q21" s="28"/>
      <c r="R21" s="28"/>
      <c r="S21" s="28"/>
    </row>
    <row r="22" spans="1:19" x14ac:dyDescent="0.25">
      <c r="A22" s="29"/>
      <c r="B22" s="30"/>
      <c r="C22" s="31"/>
      <c r="D22" s="2">
        <f t="shared" si="2"/>
        <v>0</v>
      </c>
      <c r="E22" s="28"/>
      <c r="F22" s="28"/>
      <c r="G22" s="2">
        <f t="shared" si="3"/>
        <v>0</v>
      </c>
      <c r="H22" s="34"/>
      <c r="I22" s="4">
        <f>G22-(H22*G2)</f>
        <v>0</v>
      </c>
      <c r="J22" s="13" t="s">
        <v>29</v>
      </c>
      <c r="K22" s="17">
        <f>P9</f>
        <v>0</v>
      </c>
      <c r="L22" s="25">
        <f t="shared" si="1"/>
        <v>0</v>
      </c>
      <c r="M22" s="35"/>
      <c r="N22" s="31"/>
      <c r="O22" s="36"/>
      <c r="P22" s="31"/>
      <c r="Q22" s="28"/>
      <c r="R22" s="28"/>
      <c r="S22" s="28"/>
    </row>
    <row r="23" spans="1:19" x14ac:dyDescent="0.25">
      <c r="A23" s="29"/>
      <c r="B23" s="30"/>
      <c r="C23" s="31"/>
      <c r="D23" s="2">
        <f t="shared" si="2"/>
        <v>0</v>
      </c>
      <c r="E23" s="28"/>
      <c r="F23" s="28"/>
      <c r="G23" s="2">
        <f t="shared" si="3"/>
        <v>0</v>
      </c>
      <c r="H23" s="34"/>
      <c r="I23" s="4">
        <f>G23-(H23*G2)</f>
        <v>0</v>
      </c>
      <c r="J23" s="13" t="s">
        <v>8</v>
      </c>
      <c r="K23" s="17">
        <f>Q9</f>
        <v>0</v>
      </c>
      <c r="L23" s="25">
        <f t="shared" si="1"/>
        <v>0</v>
      </c>
      <c r="M23" s="35"/>
      <c r="N23" s="31"/>
      <c r="O23" s="36"/>
      <c r="P23" s="31"/>
      <c r="Q23" s="28"/>
      <c r="R23" s="28"/>
      <c r="S23" s="28"/>
    </row>
    <row r="24" spans="1:19" x14ac:dyDescent="0.25">
      <c r="A24" s="29"/>
      <c r="B24" s="30"/>
      <c r="C24" s="31"/>
      <c r="D24" s="2">
        <f t="shared" si="2"/>
        <v>0</v>
      </c>
      <c r="E24" s="28"/>
      <c r="F24" s="28"/>
      <c r="G24" s="2">
        <f t="shared" si="3"/>
        <v>0</v>
      </c>
      <c r="H24" s="34"/>
      <c r="I24" s="4">
        <f>G24-(H24*G2)</f>
        <v>0</v>
      </c>
      <c r="J24" s="11" t="s">
        <v>10</v>
      </c>
      <c r="K24" s="12">
        <f>SUM(K10:K23)</f>
        <v>0</v>
      </c>
      <c r="L24" s="25">
        <f t="shared" si="1"/>
        <v>0</v>
      </c>
      <c r="M24" s="35"/>
      <c r="N24" s="31"/>
      <c r="O24" s="36"/>
      <c r="P24" s="31"/>
      <c r="Q24" s="28"/>
      <c r="R24" s="28"/>
      <c r="S24" s="28"/>
    </row>
    <row r="25" spans="1:19" x14ac:dyDescent="0.25">
      <c r="A25" s="29"/>
      <c r="B25" s="30"/>
      <c r="C25" s="31"/>
      <c r="D25" s="2">
        <f t="shared" si="2"/>
        <v>0</v>
      </c>
      <c r="E25" s="28"/>
      <c r="F25" s="28"/>
      <c r="G25" s="2">
        <f t="shared" si="3"/>
        <v>0</v>
      </c>
      <c r="H25" s="34"/>
      <c r="I25" s="4">
        <f>G25-(H25*G2)</f>
        <v>0</v>
      </c>
      <c r="J25" s="1"/>
      <c r="K25" s="3"/>
      <c r="L25" s="25">
        <f t="shared" si="1"/>
        <v>0</v>
      </c>
      <c r="M25" s="35"/>
      <c r="N25" s="31"/>
      <c r="O25" s="36"/>
      <c r="P25" s="31"/>
      <c r="Q25" s="28"/>
      <c r="R25" s="28"/>
      <c r="S25" s="28"/>
    </row>
    <row r="26" spans="1:19" x14ac:dyDescent="0.25">
      <c r="A26" s="29"/>
      <c r="B26" s="30"/>
      <c r="C26" s="31"/>
      <c r="D26" s="2">
        <f t="shared" si="2"/>
        <v>0</v>
      </c>
      <c r="E26" s="28"/>
      <c r="F26" s="28"/>
      <c r="G26" s="2">
        <f t="shared" si="3"/>
        <v>0</v>
      </c>
      <c r="H26" s="34"/>
      <c r="I26" s="4">
        <f>G26-(H26*G2)</f>
        <v>0</v>
      </c>
      <c r="J26" s="1"/>
      <c r="K26" s="3"/>
      <c r="L26" s="25">
        <f t="shared" si="1"/>
        <v>0</v>
      </c>
      <c r="M26" s="35"/>
      <c r="N26" s="31"/>
      <c r="O26" s="36"/>
      <c r="P26" s="31"/>
      <c r="Q26" s="28"/>
      <c r="R26" s="28"/>
      <c r="S26" s="28"/>
    </row>
    <row r="27" spans="1:19" x14ac:dyDescent="0.25">
      <c r="A27" s="29"/>
      <c r="B27" s="30"/>
      <c r="C27" s="31"/>
      <c r="D27" s="2">
        <f t="shared" si="2"/>
        <v>0</v>
      </c>
      <c r="E27" s="28"/>
      <c r="F27" s="28"/>
      <c r="G27" s="2">
        <f t="shared" si="3"/>
        <v>0</v>
      </c>
      <c r="H27" s="34"/>
      <c r="I27" s="4">
        <f>G27-(H27*G2)</f>
        <v>0</v>
      </c>
      <c r="J27" s="1"/>
      <c r="K27" s="3"/>
      <c r="L27" s="25">
        <f t="shared" si="1"/>
        <v>0</v>
      </c>
      <c r="M27" s="35"/>
      <c r="N27" s="31"/>
      <c r="O27" s="36"/>
      <c r="P27" s="31"/>
      <c r="Q27" s="28"/>
      <c r="R27" s="28"/>
      <c r="S27" s="28"/>
    </row>
    <row r="28" spans="1:19" x14ac:dyDescent="0.25">
      <c r="A28" s="29"/>
      <c r="B28" s="30"/>
      <c r="C28" s="31"/>
      <c r="D28" s="2">
        <f t="shared" si="2"/>
        <v>0</v>
      </c>
      <c r="E28" s="28"/>
      <c r="F28" s="28"/>
      <c r="G28" s="2">
        <f t="shared" si="3"/>
        <v>0</v>
      </c>
      <c r="H28" s="34"/>
      <c r="I28" s="4">
        <f>G28-(H28*G2)</f>
        <v>0</v>
      </c>
      <c r="J28" s="1"/>
      <c r="K28" s="3"/>
      <c r="L28" s="25">
        <f t="shared" si="1"/>
        <v>0</v>
      </c>
      <c r="M28" s="35"/>
      <c r="N28" s="31"/>
      <c r="O28" s="36"/>
      <c r="P28" s="31"/>
      <c r="Q28" s="28"/>
      <c r="R28" s="28"/>
      <c r="S28" s="28"/>
    </row>
    <row r="29" spans="1:19" x14ac:dyDescent="0.25">
      <c r="A29" s="29"/>
      <c r="B29" s="30"/>
      <c r="C29" s="31"/>
      <c r="D29" s="2">
        <f t="shared" si="2"/>
        <v>0</v>
      </c>
      <c r="E29" s="28"/>
      <c r="F29" s="28"/>
      <c r="G29" s="2">
        <f t="shared" si="3"/>
        <v>0</v>
      </c>
      <c r="H29" s="34"/>
      <c r="I29" s="4">
        <f>G29-(H29*G2)</f>
        <v>0</v>
      </c>
      <c r="J29" s="1"/>
      <c r="K29" s="3"/>
      <c r="L29" s="25">
        <f t="shared" si="1"/>
        <v>0</v>
      </c>
      <c r="M29" s="35"/>
      <c r="N29" s="31"/>
      <c r="O29" s="36"/>
      <c r="P29" s="31"/>
      <c r="Q29" s="28"/>
      <c r="R29" s="28"/>
      <c r="S29" s="28"/>
    </row>
    <row r="30" spans="1:19" x14ac:dyDescent="0.25">
      <c r="A30" s="29"/>
      <c r="B30" s="30"/>
      <c r="C30" s="31"/>
      <c r="D30" s="2">
        <f t="shared" si="2"/>
        <v>0</v>
      </c>
      <c r="E30" s="28"/>
      <c r="F30" s="28"/>
      <c r="G30" s="2">
        <f t="shared" si="3"/>
        <v>0</v>
      </c>
      <c r="H30" s="34"/>
      <c r="I30" s="4">
        <f>G30-(H30*G2)</f>
        <v>0</v>
      </c>
      <c r="J30" s="1"/>
      <c r="K30" s="3"/>
      <c r="L30" s="25">
        <f t="shared" si="1"/>
        <v>0</v>
      </c>
      <c r="M30" s="35"/>
      <c r="N30" s="31"/>
      <c r="O30" s="36"/>
      <c r="P30" s="31"/>
      <c r="Q30" s="28"/>
      <c r="R30" s="28"/>
      <c r="S30" s="28"/>
    </row>
    <row r="31" spans="1:19" x14ac:dyDescent="0.25">
      <c r="A31" s="29"/>
      <c r="B31" s="30"/>
      <c r="C31" s="31"/>
      <c r="D31" s="2">
        <f t="shared" si="2"/>
        <v>0</v>
      </c>
      <c r="E31" s="28"/>
      <c r="F31" s="28"/>
      <c r="G31" s="2">
        <f t="shared" si="3"/>
        <v>0</v>
      </c>
      <c r="H31" s="34"/>
      <c r="I31" s="4">
        <f>G31-(H31*G2)</f>
        <v>0</v>
      </c>
      <c r="J31" s="1"/>
      <c r="K31" s="3"/>
      <c r="L31" s="25">
        <f t="shared" si="1"/>
        <v>0</v>
      </c>
      <c r="M31" s="35"/>
      <c r="N31" s="31"/>
      <c r="O31" s="36"/>
      <c r="P31" s="31"/>
      <c r="Q31" s="28"/>
      <c r="R31" s="28"/>
      <c r="S31" s="28"/>
    </row>
    <row r="32" spans="1:19" x14ac:dyDescent="0.25">
      <c r="A32" s="29"/>
      <c r="B32" s="30"/>
      <c r="C32" s="31"/>
      <c r="D32" s="2">
        <f t="shared" si="2"/>
        <v>0</v>
      </c>
      <c r="E32" s="28"/>
      <c r="F32" s="28"/>
      <c r="G32" s="2">
        <f t="shared" si="3"/>
        <v>0</v>
      </c>
      <c r="H32" s="34"/>
      <c r="I32" s="4">
        <f>G32-(H32*G2)</f>
        <v>0</v>
      </c>
      <c r="J32" s="1"/>
      <c r="K32" s="3"/>
      <c r="L32" s="25">
        <f t="shared" si="1"/>
        <v>0</v>
      </c>
      <c r="M32" s="35"/>
      <c r="N32" s="31"/>
      <c r="O32" s="36"/>
      <c r="P32" s="31"/>
      <c r="Q32" s="28"/>
      <c r="R32" s="28"/>
      <c r="S32" s="28"/>
    </row>
    <row r="33" spans="1:19" x14ac:dyDescent="0.25">
      <c r="A33" s="29"/>
      <c r="B33" s="30"/>
      <c r="C33" s="31"/>
      <c r="D33" s="2">
        <f t="shared" si="2"/>
        <v>0</v>
      </c>
      <c r="E33" s="28"/>
      <c r="F33" s="28"/>
      <c r="G33" s="2">
        <f t="shared" si="3"/>
        <v>0</v>
      </c>
      <c r="H33" s="34"/>
      <c r="I33" s="4">
        <f>G33-(H33*G2)</f>
        <v>0</v>
      </c>
      <c r="J33" s="1"/>
      <c r="K33" s="3"/>
      <c r="L33" s="25">
        <f t="shared" si="1"/>
        <v>0</v>
      </c>
      <c r="M33" s="35"/>
      <c r="N33" s="31"/>
      <c r="O33" s="36"/>
      <c r="P33" s="31"/>
      <c r="Q33" s="28"/>
      <c r="R33" s="28"/>
      <c r="S33" s="28"/>
    </row>
    <row r="34" spans="1:19" x14ac:dyDescent="0.25">
      <c r="A34" s="29"/>
      <c r="B34" s="30"/>
      <c r="C34" s="31"/>
      <c r="D34" s="2">
        <f t="shared" si="2"/>
        <v>0</v>
      </c>
      <c r="E34" s="28"/>
      <c r="F34" s="28"/>
      <c r="G34" s="2">
        <f t="shared" si="3"/>
        <v>0</v>
      </c>
      <c r="H34" s="34"/>
      <c r="I34" s="4">
        <f>G34-(H34*G2)</f>
        <v>0</v>
      </c>
      <c r="J34" s="1"/>
      <c r="K34" s="3"/>
      <c r="L34" s="25">
        <f t="shared" si="1"/>
        <v>0</v>
      </c>
      <c r="M34" s="35"/>
      <c r="N34" s="31"/>
      <c r="O34" s="36"/>
      <c r="P34" s="31"/>
      <c r="Q34" s="28"/>
      <c r="R34" s="28"/>
      <c r="S34" s="28"/>
    </row>
    <row r="35" spans="1:19" x14ac:dyDescent="0.25">
      <c r="A35" s="29"/>
      <c r="B35" s="30"/>
      <c r="C35" s="31"/>
      <c r="D35" s="2">
        <f t="shared" si="2"/>
        <v>0</v>
      </c>
      <c r="E35" s="28"/>
      <c r="F35" s="28"/>
      <c r="G35" s="2">
        <f t="shared" si="3"/>
        <v>0</v>
      </c>
      <c r="H35" s="34"/>
      <c r="I35" s="4">
        <f>G35-(H35*G2)</f>
        <v>0</v>
      </c>
      <c r="J35" s="1"/>
      <c r="K35" s="3"/>
      <c r="L35" s="25">
        <f t="shared" si="1"/>
        <v>0</v>
      </c>
      <c r="M35" s="35"/>
      <c r="N35" s="31"/>
      <c r="O35" s="36"/>
      <c r="P35" s="31"/>
      <c r="Q35" s="28"/>
      <c r="R35" s="28"/>
      <c r="S35" s="28"/>
    </row>
    <row r="36" spans="1:19" x14ac:dyDescent="0.25">
      <c r="A36" s="29"/>
      <c r="B36" s="30"/>
      <c r="C36" s="31"/>
      <c r="D36" s="2">
        <f t="shared" si="2"/>
        <v>0</v>
      </c>
      <c r="E36" s="28"/>
      <c r="F36" s="28"/>
      <c r="G36" s="2">
        <f t="shared" si="3"/>
        <v>0</v>
      </c>
      <c r="H36" s="34"/>
      <c r="I36" s="4">
        <f>G36-(H36*G2)</f>
        <v>0</v>
      </c>
      <c r="J36" s="1"/>
      <c r="K36" s="3"/>
      <c r="L36" s="25">
        <f t="shared" si="1"/>
        <v>0</v>
      </c>
      <c r="M36" s="35"/>
      <c r="N36" s="31"/>
      <c r="O36" s="36"/>
      <c r="P36" s="31"/>
      <c r="Q36" s="28"/>
      <c r="R36" s="28"/>
      <c r="S36" s="28"/>
    </row>
    <row r="37" spans="1:19" x14ac:dyDescent="0.25">
      <c r="A37" s="29"/>
      <c r="B37" s="30"/>
      <c r="C37" s="31"/>
      <c r="D37" s="2">
        <f t="shared" si="2"/>
        <v>0</v>
      </c>
      <c r="E37" s="28"/>
      <c r="F37" s="28"/>
      <c r="G37" s="2">
        <f t="shared" si="3"/>
        <v>0</v>
      </c>
      <c r="H37" s="34"/>
      <c r="I37" s="4">
        <f>G37-(H37*G2)</f>
        <v>0</v>
      </c>
      <c r="J37" s="1"/>
      <c r="K37" s="3"/>
      <c r="L37" s="25">
        <f t="shared" si="1"/>
        <v>0</v>
      </c>
      <c r="M37" s="35"/>
      <c r="N37" s="31"/>
      <c r="O37" s="36"/>
      <c r="P37" s="31"/>
      <c r="Q37" s="28"/>
      <c r="R37" s="28"/>
      <c r="S37" s="28"/>
    </row>
    <row r="38" spans="1:19" x14ac:dyDescent="0.25">
      <c r="A38" s="29"/>
      <c r="B38" s="30"/>
      <c r="C38" s="31"/>
      <c r="D38" s="2">
        <f t="shared" si="2"/>
        <v>0</v>
      </c>
      <c r="E38" s="28"/>
      <c r="F38" s="28"/>
      <c r="G38" s="2">
        <f t="shared" si="3"/>
        <v>0</v>
      </c>
      <c r="H38" s="34"/>
      <c r="I38" s="4">
        <f>G38-(H38*G2)</f>
        <v>0</v>
      </c>
      <c r="J38" s="1"/>
      <c r="K38" s="3"/>
      <c r="L38" s="25">
        <f t="shared" si="1"/>
        <v>0</v>
      </c>
      <c r="M38" s="35"/>
      <c r="N38" s="31"/>
      <c r="O38" s="36"/>
      <c r="P38" s="31"/>
      <c r="Q38" s="28"/>
      <c r="R38" s="28"/>
      <c r="S38" s="28"/>
    </row>
    <row r="39" spans="1:19" x14ac:dyDescent="0.25">
      <c r="A39" s="29"/>
      <c r="B39" s="30"/>
      <c r="C39" s="31"/>
      <c r="D39" s="2">
        <f t="shared" si="2"/>
        <v>0</v>
      </c>
      <c r="E39" s="28"/>
      <c r="F39" s="28"/>
      <c r="G39" s="2">
        <f t="shared" si="3"/>
        <v>0</v>
      </c>
      <c r="H39" s="34"/>
      <c r="I39" s="4">
        <f>G39-(H39*G2)</f>
        <v>0</v>
      </c>
      <c r="J39" s="1"/>
      <c r="K39" s="3"/>
      <c r="L39" s="25">
        <f t="shared" si="1"/>
        <v>0</v>
      </c>
      <c r="M39" s="35"/>
      <c r="N39" s="31"/>
      <c r="O39" s="36"/>
      <c r="P39" s="31"/>
      <c r="Q39" s="28"/>
      <c r="R39" s="28"/>
      <c r="S39" s="28"/>
    </row>
    <row r="40" spans="1:19" x14ac:dyDescent="0.25">
      <c r="A40" s="29"/>
      <c r="B40" s="30"/>
      <c r="C40" s="31"/>
      <c r="D40" s="2">
        <f t="shared" si="2"/>
        <v>0</v>
      </c>
      <c r="E40" s="28"/>
      <c r="F40" s="28"/>
      <c r="G40" s="2">
        <f t="shared" si="3"/>
        <v>0</v>
      </c>
      <c r="H40" s="34"/>
      <c r="I40" s="4">
        <f>G40-(H40*G2)</f>
        <v>0</v>
      </c>
      <c r="J40" s="1"/>
      <c r="K40" s="3"/>
      <c r="L40" s="25">
        <f t="shared" si="1"/>
        <v>0</v>
      </c>
      <c r="M40" s="35"/>
      <c r="N40" s="31"/>
      <c r="O40" s="36"/>
      <c r="P40" s="31"/>
      <c r="Q40" s="28"/>
      <c r="R40" s="28"/>
      <c r="S40" s="28"/>
    </row>
    <row r="41" spans="1:19" x14ac:dyDescent="0.25">
      <c r="A41" s="29"/>
      <c r="B41" s="30"/>
      <c r="C41" s="31"/>
      <c r="D41" s="2">
        <f t="shared" si="2"/>
        <v>0</v>
      </c>
      <c r="E41" s="28"/>
      <c r="F41" s="28"/>
      <c r="G41" s="2">
        <f t="shared" si="3"/>
        <v>0</v>
      </c>
      <c r="H41" s="34"/>
      <c r="I41" s="4">
        <f>G41-(H41*G2)</f>
        <v>0</v>
      </c>
      <c r="J41" s="1"/>
      <c r="K41" s="3"/>
      <c r="L41" s="25">
        <f t="shared" si="1"/>
        <v>0</v>
      </c>
      <c r="M41" s="35"/>
      <c r="N41" s="31"/>
      <c r="O41" s="36"/>
      <c r="P41" s="31"/>
      <c r="Q41" s="28"/>
      <c r="R41" s="28"/>
      <c r="S41" s="28"/>
    </row>
    <row r="42" spans="1:19" x14ac:dyDescent="0.25">
      <c r="A42" s="29"/>
      <c r="B42" s="30"/>
      <c r="C42" s="31"/>
      <c r="D42" s="2">
        <f t="shared" si="2"/>
        <v>0</v>
      </c>
      <c r="E42" s="28"/>
      <c r="F42" s="28"/>
      <c r="G42" s="2">
        <f t="shared" si="3"/>
        <v>0</v>
      </c>
      <c r="H42" s="34"/>
      <c r="I42" s="4">
        <f>G42-(H42*G2)</f>
        <v>0</v>
      </c>
      <c r="J42" s="1"/>
      <c r="K42" s="3"/>
      <c r="L42" s="25">
        <f t="shared" si="1"/>
        <v>0</v>
      </c>
      <c r="M42" s="35"/>
      <c r="N42" s="31"/>
      <c r="O42" s="36"/>
      <c r="P42" s="31"/>
      <c r="Q42" s="28"/>
      <c r="R42" s="28"/>
      <c r="S42" s="28"/>
    </row>
    <row r="43" spans="1:19" x14ac:dyDescent="0.25">
      <c r="A43" s="29"/>
      <c r="B43" s="30"/>
      <c r="C43" s="31"/>
      <c r="D43" s="2">
        <f t="shared" si="2"/>
        <v>0</v>
      </c>
      <c r="E43" s="28"/>
      <c r="F43" s="28"/>
      <c r="G43" s="2">
        <f t="shared" si="3"/>
        <v>0</v>
      </c>
      <c r="H43" s="34"/>
      <c r="I43" s="4">
        <f>G43-(H43*G2)</f>
        <v>0</v>
      </c>
      <c r="J43" s="1"/>
      <c r="K43" s="3"/>
      <c r="L43" s="25">
        <f t="shared" si="1"/>
        <v>0</v>
      </c>
      <c r="M43" s="35"/>
      <c r="N43" s="31"/>
      <c r="O43" s="36"/>
      <c r="P43" s="31"/>
      <c r="Q43" s="28"/>
      <c r="R43" s="28"/>
      <c r="S43" s="28"/>
    </row>
    <row r="44" spans="1:19" x14ac:dyDescent="0.25">
      <c r="A44" s="29"/>
      <c r="B44" s="30"/>
      <c r="C44" s="31"/>
      <c r="D44" s="2">
        <f t="shared" si="2"/>
        <v>0</v>
      </c>
      <c r="E44" s="28"/>
      <c r="F44" s="28"/>
      <c r="G44" s="2">
        <f t="shared" si="3"/>
        <v>0</v>
      </c>
      <c r="H44" s="34"/>
      <c r="I44" s="4">
        <f>G44-(H44*G2)</f>
        <v>0</v>
      </c>
      <c r="J44" s="1"/>
      <c r="K44" s="3"/>
      <c r="L44" s="25">
        <f t="shared" si="1"/>
        <v>0</v>
      </c>
      <c r="M44" s="35"/>
      <c r="N44" s="31"/>
      <c r="O44" s="36"/>
      <c r="P44" s="31"/>
      <c r="Q44" s="28"/>
      <c r="R44" s="28"/>
      <c r="S44" s="28"/>
    </row>
    <row r="45" spans="1:19" x14ac:dyDescent="0.25">
      <c r="A45" s="29"/>
      <c r="B45" s="30"/>
      <c r="C45" s="31"/>
      <c r="D45" s="2">
        <f t="shared" si="2"/>
        <v>0</v>
      </c>
      <c r="E45" s="28"/>
      <c r="F45" s="28"/>
      <c r="G45" s="2">
        <f t="shared" si="3"/>
        <v>0</v>
      </c>
      <c r="H45" s="34"/>
      <c r="I45" s="4">
        <f>G45-(H45*G2)</f>
        <v>0</v>
      </c>
      <c r="J45" s="1"/>
      <c r="K45" s="1"/>
      <c r="L45" s="25">
        <f t="shared" si="1"/>
        <v>0</v>
      </c>
      <c r="M45" s="35"/>
      <c r="N45" s="31"/>
      <c r="O45" s="36"/>
      <c r="P45" s="31"/>
      <c r="Q45" s="28"/>
      <c r="R45" s="28"/>
      <c r="S45" s="28"/>
    </row>
    <row r="46" spans="1:19" x14ac:dyDescent="0.25">
      <c r="A46" s="29"/>
      <c r="B46" s="30"/>
      <c r="C46" s="31"/>
      <c r="D46" s="2">
        <f t="shared" si="2"/>
        <v>0</v>
      </c>
      <c r="E46" s="28"/>
      <c r="F46" s="28"/>
      <c r="G46" s="2">
        <f t="shared" si="3"/>
        <v>0</v>
      </c>
      <c r="H46" s="34"/>
      <c r="I46" s="4">
        <f>G46-(H46*G2)</f>
        <v>0</v>
      </c>
      <c r="K46" s="1"/>
      <c r="L46" s="25">
        <f t="shared" si="1"/>
        <v>0</v>
      </c>
      <c r="M46" s="35"/>
      <c r="N46" s="31"/>
      <c r="O46" s="36"/>
      <c r="P46" s="31"/>
      <c r="Q46" s="28"/>
      <c r="R46" s="28"/>
      <c r="S46" s="28"/>
    </row>
    <row r="47" spans="1:19" x14ac:dyDescent="0.25">
      <c r="I47" s="5"/>
    </row>
    <row r="48" spans="1:19" ht="30" customHeight="1" x14ac:dyDescent="0.25"/>
    <row r="49" spans="4:4" x14ac:dyDescent="0.25">
      <c r="D49" s="1"/>
    </row>
  </sheetData>
  <sheetProtection algorithmName="SHA-512" hashValue="cJb+SKu3glst3yI/ZFEuVAIuf4ZMRR/TBh4zoVTm1Q5gIa0dYu8I7DfV3vz4d8/vDn8QxQuNXBwAbFXX+lLo7A==" saltValue="FOaqi4AEYifEMdtoVDLvPw==" spinCount="100000" sheet="1" objects="1" scenarios="1" formatCells="0" formatColumns="0" formatRows="0" insertColumns="0" insertRows="0" deleteColumns="0" deleteRows="0"/>
  <mergeCells count="15">
    <mergeCell ref="A6:I6"/>
    <mergeCell ref="J6:R6"/>
    <mergeCell ref="Q7:R7"/>
    <mergeCell ref="A8:R8"/>
    <mergeCell ref="Q9:R9"/>
    <mergeCell ref="A1:D1"/>
    <mergeCell ref="F1:G1"/>
    <mergeCell ref="H1:K1"/>
    <mergeCell ref="E2:E5"/>
    <mergeCell ref="L2:L3"/>
    <mergeCell ref="M2:M3"/>
    <mergeCell ref="J4:J5"/>
    <mergeCell ref="K4:K5"/>
    <mergeCell ref="L4:L5"/>
    <mergeCell ref="M4:M5"/>
  </mergeCells>
  <conditionalFormatting sqref="L2:M2">
    <cfRule type="cellIs" dxfId="23" priority="3" operator="lessThan">
      <formula>0</formula>
    </cfRule>
  </conditionalFormatting>
  <conditionalFormatting sqref="L2">
    <cfRule type="cellIs" dxfId="22" priority="2" operator="equal">
      <formula>"Actual loss"</formula>
    </cfRule>
  </conditionalFormatting>
  <conditionalFormatting sqref="I10:I46">
    <cfRule type="cellIs" dxfId="21" priority="1" operator="lessThan">
      <formula>0</formula>
    </cfRule>
  </conditionalFormatting>
  <pageMargins left="0.7" right="0.7" top="0.75" bottom="0.75" header="0.3" footer="0.3"/>
  <pageSetup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49"/>
  <sheetViews>
    <sheetView showGridLines="0" zoomScale="90" zoomScaleNormal="90" workbookViewId="0">
      <pane ySplit="9" topLeftCell="A12" activePane="bottomLeft" state="frozen"/>
      <selection pane="bottomLeft" activeCell="A6" sqref="A6:I6"/>
    </sheetView>
  </sheetViews>
  <sheetFormatPr defaultRowHeight="15" x14ac:dyDescent="0.25"/>
  <cols>
    <col min="1" max="1" width="13" customWidth="1"/>
    <col min="2" max="2" width="14.7109375" customWidth="1"/>
    <col min="3" max="3" width="13.140625" customWidth="1"/>
    <col min="4" max="4" width="13.42578125" customWidth="1"/>
    <col min="5" max="5" width="15.85546875" customWidth="1"/>
    <col min="6" max="6" width="13.42578125" customWidth="1"/>
    <col min="7" max="7" width="14.28515625" customWidth="1"/>
    <col min="8" max="8" width="13.28515625" customWidth="1"/>
    <col min="9" max="9" width="14.85546875" customWidth="1"/>
    <col min="10" max="10" width="21" customWidth="1"/>
    <col min="11" max="11" width="13.42578125" customWidth="1"/>
    <col min="12" max="13" width="13.85546875" customWidth="1"/>
    <col min="14" max="14" width="12.42578125" customWidth="1"/>
    <col min="15" max="15" width="0" hidden="1" customWidth="1"/>
    <col min="16" max="16" width="12.140625" customWidth="1"/>
    <col min="17" max="18" width="11.5703125" customWidth="1"/>
    <col min="19" max="19" width="34.7109375" customWidth="1"/>
  </cols>
  <sheetData>
    <row r="1" spans="1:19" ht="19.5" thickBot="1" x14ac:dyDescent="0.3">
      <c r="A1" s="118" t="s">
        <v>39</v>
      </c>
      <c r="B1" s="119"/>
      <c r="C1" s="120"/>
      <c r="D1" s="121"/>
      <c r="E1" s="38"/>
      <c r="F1" s="122" t="s">
        <v>45</v>
      </c>
      <c r="G1" s="123"/>
      <c r="H1" s="127" t="s">
        <v>46</v>
      </c>
      <c r="I1" s="128"/>
      <c r="J1" s="129"/>
      <c r="K1" s="130"/>
      <c r="L1" s="38"/>
      <c r="M1" s="10"/>
      <c r="N1" s="10"/>
      <c r="O1" s="10"/>
      <c r="P1" s="10"/>
      <c r="Q1" s="10"/>
      <c r="R1" s="10"/>
    </row>
    <row r="2" spans="1:19" ht="26.25" customHeight="1" thickTop="1" x14ac:dyDescent="0.25">
      <c r="A2" s="50" t="s">
        <v>14</v>
      </c>
      <c r="B2" s="51">
        <v>1</v>
      </c>
      <c r="C2" s="55" t="s">
        <v>49</v>
      </c>
      <c r="D2" s="78">
        <v>0</v>
      </c>
      <c r="E2" s="124" t="s">
        <v>40</v>
      </c>
      <c r="F2" s="59" t="s">
        <v>52</v>
      </c>
      <c r="G2" s="60">
        <f>IF(H9&gt;0,(IF(I4&gt;G4,(M4/I4),(M4/G4))),0)</f>
        <v>0</v>
      </c>
      <c r="H2" s="67" t="s">
        <v>41</v>
      </c>
      <c r="I2" s="68">
        <f>IF(H9&gt;0,K4/H9,0)</f>
        <v>0</v>
      </c>
      <c r="J2" s="74" t="s">
        <v>55</v>
      </c>
      <c r="K2" s="75">
        <f>IF(K3&gt;0,K3/H9,0)</f>
        <v>0</v>
      </c>
      <c r="L2" s="114" t="str">
        <f>IF(M2&lt;0,"Actual Loss","Actual Profit")</f>
        <v>Actual Profit</v>
      </c>
      <c r="M2" s="116">
        <f>K3-K4</f>
        <v>0</v>
      </c>
    </row>
    <row r="3" spans="1:19" ht="27" customHeight="1" thickBot="1" x14ac:dyDescent="0.3">
      <c r="A3" s="52" t="s">
        <v>31</v>
      </c>
      <c r="B3" s="53">
        <v>0.65</v>
      </c>
      <c r="C3" s="56" t="s">
        <v>3</v>
      </c>
      <c r="D3" s="85">
        <v>0</v>
      </c>
      <c r="E3" s="125"/>
      <c r="F3" s="61" t="s">
        <v>42</v>
      </c>
      <c r="G3" s="62">
        <v>0</v>
      </c>
      <c r="H3" s="69" t="s">
        <v>42</v>
      </c>
      <c r="I3" s="70">
        <f>IF(AND(N9&gt;0,M9&gt;0),N9/M9,0)</f>
        <v>0</v>
      </c>
      <c r="J3" s="76" t="s">
        <v>77</v>
      </c>
      <c r="K3" s="77">
        <f>SUM(G10:G46)</f>
        <v>0</v>
      </c>
      <c r="L3" s="115"/>
      <c r="M3" s="117"/>
    </row>
    <row r="4" spans="1:19" ht="44.25" customHeight="1" thickTop="1" x14ac:dyDescent="0.25">
      <c r="A4" s="52" t="s">
        <v>47</v>
      </c>
      <c r="B4" s="53">
        <v>0</v>
      </c>
      <c r="C4" s="57" t="s">
        <v>50</v>
      </c>
      <c r="D4" s="85">
        <v>0</v>
      </c>
      <c r="E4" s="125"/>
      <c r="F4" s="63" t="s">
        <v>53</v>
      </c>
      <c r="G4" s="64">
        <v>0</v>
      </c>
      <c r="H4" s="69" t="s">
        <v>43</v>
      </c>
      <c r="I4" s="71">
        <f>SUM(H10:H46)</f>
        <v>0</v>
      </c>
      <c r="J4" s="131" t="s">
        <v>22</v>
      </c>
      <c r="K4" s="132">
        <f>K24</f>
        <v>0</v>
      </c>
      <c r="L4" s="110" t="s">
        <v>107</v>
      </c>
      <c r="M4" s="112">
        <f>IF(G3&gt;0,(IF(K20&lt;((G4/G5)*G3),(K4-K21)+((G4/G5)*G3),K4)),0)</f>
        <v>0</v>
      </c>
    </row>
    <row r="5" spans="1:19" ht="30" customHeight="1" thickBot="1" x14ac:dyDescent="0.3">
      <c r="A5" s="54" t="s">
        <v>48</v>
      </c>
      <c r="B5" s="87"/>
      <c r="C5" s="58" t="s">
        <v>51</v>
      </c>
      <c r="D5" s="86"/>
      <c r="E5" s="126"/>
      <c r="F5" s="65" t="s">
        <v>44</v>
      </c>
      <c r="G5" s="66">
        <v>0</v>
      </c>
      <c r="H5" s="72" t="s">
        <v>54</v>
      </c>
      <c r="I5" s="73">
        <f>IF(M9&gt;0,I4/M9,0)</f>
        <v>0</v>
      </c>
      <c r="J5" s="115"/>
      <c r="K5" s="117"/>
      <c r="L5" s="111"/>
      <c r="M5" s="133"/>
    </row>
    <row r="6" spans="1:19" s="38" customFormat="1" ht="26.25" customHeight="1" thickTop="1" thickBot="1" x14ac:dyDescent="0.3">
      <c r="A6" s="100" t="s">
        <v>18</v>
      </c>
      <c r="B6" s="101"/>
      <c r="C6" s="101"/>
      <c r="D6" s="101"/>
      <c r="E6" s="101"/>
      <c r="F6" s="101"/>
      <c r="G6" s="101"/>
      <c r="H6" s="101"/>
      <c r="I6" s="102"/>
      <c r="J6" s="105" t="s">
        <v>2</v>
      </c>
      <c r="K6" s="105"/>
      <c r="L6" s="105"/>
      <c r="M6" s="105"/>
      <c r="N6" s="105"/>
      <c r="O6" s="105"/>
      <c r="P6" s="105"/>
      <c r="Q6" s="105"/>
      <c r="R6" s="134"/>
      <c r="S6" s="41"/>
    </row>
    <row r="7" spans="1:19" ht="30" customHeight="1" thickBot="1" x14ac:dyDescent="0.3">
      <c r="A7" s="48" t="s">
        <v>0</v>
      </c>
      <c r="B7" s="48" t="s">
        <v>1</v>
      </c>
      <c r="C7" s="48" t="s">
        <v>32</v>
      </c>
      <c r="D7" s="48" t="s">
        <v>5</v>
      </c>
      <c r="E7" s="48" t="s">
        <v>20</v>
      </c>
      <c r="F7" s="48" t="s">
        <v>15</v>
      </c>
      <c r="G7" s="48" t="s">
        <v>33</v>
      </c>
      <c r="H7" s="48" t="s">
        <v>17</v>
      </c>
      <c r="I7" s="48" t="s">
        <v>23</v>
      </c>
      <c r="J7" s="96" t="s">
        <v>12</v>
      </c>
      <c r="K7" s="97" t="s">
        <v>38</v>
      </c>
      <c r="L7" s="39" t="s">
        <v>3</v>
      </c>
      <c r="M7" s="39" t="s">
        <v>36</v>
      </c>
      <c r="N7" s="39" t="s">
        <v>11</v>
      </c>
      <c r="O7" s="40" t="s">
        <v>13</v>
      </c>
      <c r="P7" s="41" t="s">
        <v>29</v>
      </c>
      <c r="Q7" s="103" t="s">
        <v>56</v>
      </c>
      <c r="R7" s="104"/>
      <c r="S7" s="83" t="s">
        <v>58</v>
      </c>
    </row>
    <row r="8" spans="1:19" s="42" customFormat="1" ht="21.75" customHeight="1" thickBot="1" x14ac:dyDescent="0.3">
      <c r="A8" s="106" t="s">
        <v>37</v>
      </c>
      <c r="B8" s="107"/>
      <c r="C8" s="107"/>
      <c r="D8" s="107"/>
      <c r="E8" s="107"/>
      <c r="F8" s="107"/>
      <c r="G8" s="107"/>
      <c r="H8" s="107"/>
      <c r="I8" s="107"/>
      <c r="J8" s="108"/>
      <c r="K8" s="108"/>
      <c r="L8" s="108"/>
      <c r="M8" s="108"/>
      <c r="N8" s="108"/>
      <c r="O8" s="108"/>
      <c r="P8" s="108"/>
      <c r="Q8" s="108"/>
      <c r="R8" s="109"/>
      <c r="S8" s="82"/>
    </row>
    <row r="9" spans="1:19" s="38" customFormat="1" ht="18.75" customHeight="1" thickBot="1" x14ac:dyDescent="0.3">
      <c r="A9" s="43"/>
      <c r="B9" s="44"/>
      <c r="C9" s="49">
        <f t="shared" ref="C9:I9" si="0">SUM(C10:C46)</f>
        <v>0</v>
      </c>
      <c r="D9" s="49">
        <f t="shared" si="0"/>
        <v>0</v>
      </c>
      <c r="E9" s="49">
        <f t="shared" si="0"/>
        <v>0</v>
      </c>
      <c r="F9" s="49">
        <f t="shared" si="0"/>
        <v>0</v>
      </c>
      <c r="G9" s="49">
        <f t="shared" si="0"/>
        <v>0</v>
      </c>
      <c r="H9" s="46">
        <f t="shared" si="0"/>
        <v>0</v>
      </c>
      <c r="I9" s="49">
        <f t="shared" si="0"/>
        <v>0</v>
      </c>
      <c r="J9" s="44"/>
      <c r="K9" s="49">
        <f>SUM(K10:K23)</f>
        <v>0</v>
      </c>
      <c r="L9" s="49">
        <f>SUM(L10:L46)</f>
        <v>0</v>
      </c>
      <c r="M9" s="47">
        <f>SUM(M10:M46)</f>
        <v>0</v>
      </c>
      <c r="N9" s="49">
        <f>SUM(N10:N46)</f>
        <v>0</v>
      </c>
      <c r="O9" s="49">
        <f>SUM(O10:O46)</f>
        <v>0</v>
      </c>
      <c r="P9" s="49">
        <f>SUM(P10:P46)</f>
        <v>0</v>
      </c>
      <c r="Q9" s="98">
        <f>SUM(Q10:R46)</f>
        <v>0</v>
      </c>
      <c r="R9" s="99"/>
      <c r="S9" s="82"/>
    </row>
    <row r="10" spans="1:19" x14ac:dyDescent="0.25">
      <c r="A10" s="26"/>
      <c r="B10" s="27"/>
      <c r="C10" s="28"/>
      <c r="D10" s="22">
        <f>IF(AND(Bought_Trailer&lt;A10,Bought_Trailer&lt;&gt;""),((C10*$B$2)*($B$3+$B$4)),(C10*$B$2)*$B$3)</f>
        <v>0</v>
      </c>
      <c r="E10" s="28"/>
      <c r="F10" s="28"/>
      <c r="G10" s="22">
        <f>D10+E10+F10</f>
        <v>0</v>
      </c>
      <c r="H10" s="32"/>
      <c r="I10" s="23">
        <f>G10-(H10*G2)</f>
        <v>0</v>
      </c>
      <c r="J10" s="24" t="s">
        <v>19</v>
      </c>
      <c r="K10" s="28"/>
      <c r="L10" s="25">
        <f t="shared" ref="L10:L46" si="1">IF(AND(Date_Changed_Maint_Fund&lt;=A10,Date_Changed_Maint_Fund&lt;&gt;""),($D$4*C10),($D$3*C10))</f>
        <v>0</v>
      </c>
      <c r="M10" s="35"/>
      <c r="N10" s="28"/>
      <c r="O10" s="37"/>
      <c r="P10" s="28"/>
      <c r="Q10" s="28"/>
      <c r="R10" s="28"/>
      <c r="S10" s="31"/>
    </row>
    <row r="11" spans="1:19" x14ac:dyDescent="0.25">
      <c r="A11" s="29"/>
      <c r="B11" s="30"/>
      <c r="C11" s="28"/>
      <c r="D11" s="2">
        <f>IF(AND(Bought_Trailer&lt;A11,Bought_Trailer&lt;&gt;""),((C11*$B$2)*($B$3+$B$4)),(C11*$B$2)*$B$3)</f>
        <v>0</v>
      </c>
      <c r="E11" s="28"/>
      <c r="F11" s="28"/>
      <c r="G11" s="2">
        <f>D11+E11+F11</f>
        <v>0</v>
      </c>
      <c r="H11" s="33"/>
      <c r="I11" s="4">
        <f>G11-(H11*G2)</f>
        <v>0</v>
      </c>
      <c r="J11" s="13" t="s">
        <v>34</v>
      </c>
      <c r="K11" s="31"/>
      <c r="L11" s="25">
        <f t="shared" si="1"/>
        <v>0</v>
      </c>
      <c r="M11" s="35"/>
      <c r="N11" s="31"/>
      <c r="O11" s="36"/>
      <c r="P11" s="28"/>
      <c r="Q11" s="28"/>
      <c r="R11" s="28"/>
      <c r="S11" s="28"/>
    </row>
    <row r="12" spans="1:19" x14ac:dyDescent="0.25">
      <c r="A12" s="29"/>
      <c r="B12" s="30"/>
      <c r="C12" s="28"/>
      <c r="D12" s="2">
        <f t="shared" ref="D12:D46" si="2">IF(Bought_Trailer&lt;A12,((C12*$B$2)*($B$3+$B$4)),(C12*$B$2)*$B$3)</f>
        <v>0</v>
      </c>
      <c r="E12" s="28"/>
      <c r="F12" s="28"/>
      <c r="G12" s="2">
        <f>D12+E12+F12</f>
        <v>0</v>
      </c>
      <c r="H12" s="34"/>
      <c r="I12" s="4">
        <f>G12-(H12*G2)</f>
        <v>0</v>
      </c>
      <c r="J12" s="14" t="s">
        <v>24</v>
      </c>
      <c r="K12" s="31"/>
      <c r="L12" s="25">
        <f t="shared" si="1"/>
        <v>0</v>
      </c>
      <c r="M12" s="35"/>
      <c r="N12" s="31"/>
      <c r="O12" s="36"/>
      <c r="P12" s="28"/>
      <c r="Q12" s="28"/>
      <c r="R12" s="28"/>
      <c r="S12" s="28"/>
    </row>
    <row r="13" spans="1:19" ht="30" x14ac:dyDescent="0.25">
      <c r="A13" s="29"/>
      <c r="B13" s="30"/>
      <c r="C13" s="28"/>
      <c r="D13" s="2">
        <f t="shared" si="2"/>
        <v>0</v>
      </c>
      <c r="E13" s="28"/>
      <c r="F13" s="28"/>
      <c r="G13" s="2">
        <f>D13+E13+F13</f>
        <v>0</v>
      </c>
      <c r="H13" s="34"/>
      <c r="I13" s="4">
        <f>G13-(H13*G2)</f>
        <v>0</v>
      </c>
      <c r="J13" s="15" t="s">
        <v>25</v>
      </c>
      <c r="K13" s="31"/>
      <c r="L13" s="25">
        <f t="shared" si="1"/>
        <v>0</v>
      </c>
      <c r="M13" s="35"/>
      <c r="N13" s="31"/>
      <c r="O13" s="36"/>
      <c r="P13" s="31"/>
      <c r="Q13" s="28"/>
      <c r="R13" s="31"/>
      <c r="S13" s="28"/>
    </row>
    <row r="14" spans="1:19" ht="30" customHeight="1" x14ac:dyDescent="0.25">
      <c r="A14" s="29"/>
      <c r="B14" s="30"/>
      <c r="C14" s="28"/>
      <c r="D14" s="2">
        <f t="shared" si="2"/>
        <v>0</v>
      </c>
      <c r="E14" s="28"/>
      <c r="F14" s="28"/>
      <c r="G14" s="2">
        <f t="shared" ref="G14:G46" si="3">D14+E14+F14</f>
        <v>0</v>
      </c>
      <c r="H14" s="34"/>
      <c r="I14" s="4">
        <f>G14-(H14*G2)</f>
        <v>0</v>
      </c>
      <c r="J14" s="14" t="s">
        <v>27</v>
      </c>
      <c r="K14" s="31"/>
      <c r="L14" s="25">
        <f t="shared" si="1"/>
        <v>0</v>
      </c>
      <c r="M14" s="35"/>
      <c r="N14" s="31"/>
      <c r="O14" s="36"/>
      <c r="P14" s="31"/>
      <c r="Q14" s="28"/>
      <c r="R14" s="28"/>
      <c r="S14" s="28"/>
    </row>
    <row r="15" spans="1:19" ht="30" x14ac:dyDescent="0.25">
      <c r="A15" s="29"/>
      <c r="B15" s="30"/>
      <c r="C15" s="28"/>
      <c r="D15" s="2">
        <f t="shared" si="2"/>
        <v>0</v>
      </c>
      <c r="E15" s="28"/>
      <c r="F15" s="28"/>
      <c r="G15" s="2">
        <f t="shared" si="3"/>
        <v>0</v>
      </c>
      <c r="H15" s="34"/>
      <c r="I15" s="4">
        <f>G15-(H15*G2)</f>
        <v>0</v>
      </c>
      <c r="J15" s="14" t="s">
        <v>26</v>
      </c>
      <c r="K15" s="31"/>
      <c r="L15" s="25">
        <f t="shared" si="1"/>
        <v>0</v>
      </c>
      <c r="M15" s="35"/>
      <c r="N15" s="31"/>
      <c r="O15" s="36"/>
      <c r="P15" s="31"/>
      <c r="Q15" s="28"/>
      <c r="R15" s="28"/>
      <c r="S15" s="28"/>
    </row>
    <row r="16" spans="1:19" x14ac:dyDescent="0.25">
      <c r="A16" s="29"/>
      <c r="B16" s="30"/>
      <c r="C16" s="28"/>
      <c r="D16" s="2">
        <f t="shared" si="2"/>
        <v>0</v>
      </c>
      <c r="E16" s="28"/>
      <c r="F16" s="28"/>
      <c r="G16" s="2">
        <f t="shared" si="3"/>
        <v>0</v>
      </c>
      <c r="H16" s="34"/>
      <c r="I16" s="4">
        <f>G16-(H16*G2)</f>
        <v>0</v>
      </c>
      <c r="J16" s="13" t="s">
        <v>6</v>
      </c>
      <c r="K16" s="31"/>
      <c r="L16" s="25">
        <f t="shared" si="1"/>
        <v>0</v>
      </c>
      <c r="M16" s="35"/>
      <c r="N16" s="31"/>
      <c r="O16" s="36"/>
      <c r="P16" s="31"/>
      <c r="Q16" s="28"/>
      <c r="R16" s="28"/>
      <c r="S16" s="28"/>
    </row>
    <row r="17" spans="1:19" x14ac:dyDescent="0.25">
      <c r="A17" s="29"/>
      <c r="B17" s="30"/>
      <c r="C17" s="28"/>
      <c r="D17" s="2">
        <f t="shared" si="2"/>
        <v>0</v>
      </c>
      <c r="E17" s="28"/>
      <c r="F17" s="28"/>
      <c r="G17" s="2">
        <f>D17+E17+F17</f>
        <v>0</v>
      </c>
      <c r="H17" s="34"/>
      <c r="I17" s="4">
        <f>G17-(H17*G2)</f>
        <v>0</v>
      </c>
      <c r="J17" s="13" t="s">
        <v>7</v>
      </c>
      <c r="K17" s="31"/>
      <c r="L17" s="25">
        <f t="shared" si="1"/>
        <v>0</v>
      </c>
      <c r="M17" s="35"/>
      <c r="N17" s="31"/>
      <c r="O17" s="36"/>
      <c r="P17" s="31"/>
      <c r="Q17" s="28"/>
      <c r="R17" s="28"/>
      <c r="S17" s="28"/>
    </row>
    <row r="18" spans="1:19" x14ac:dyDescent="0.25">
      <c r="A18" s="29"/>
      <c r="B18" s="30"/>
      <c r="C18" s="28"/>
      <c r="D18" s="2">
        <f t="shared" si="2"/>
        <v>0</v>
      </c>
      <c r="E18" s="28"/>
      <c r="F18" s="28"/>
      <c r="G18" s="2">
        <f t="shared" si="3"/>
        <v>0</v>
      </c>
      <c r="H18" s="34"/>
      <c r="I18" s="4">
        <f>G18-(H18*G2)</f>
        <v>0</v>
      </c>
      <c r="J18" s="13" t="s">
        <v>21</v>
      </c>
      <c r="K18" s="31"/>
      <c r="L18" s="25">
        <f t="shared" si="1"/>
        <v>0</v>
      </c>
      <c r="M18" s="35"/>
      <c r="N18" s="31"/>
      <c r="O18" s="36"/>
      <c r="P18" s="31"/>
      <c r="Q18" s="28"/>
      <c r="R18" s="28"/>
      <c r="S18" s="28"/>
    </row>
    <row r="19" spans="1:19" x14ac:dyDescent="0.25">
      <c r="A19" s="29"/>
      <c r="B19" s="30"/>
      <c r="C19" s="28"/>
      <c r="D19" s="2">
        <f t="shared" si="2"/>
        <v>0</v>
      </c>
      <c r="E19" s="28"/>
      <c r="F19" s="28"/>
      <c r="G19" s="2">
        <f t="shared" si="3"/>
        <v>0</v>
      </c>
      <c r="H19" s="34"/>
      <c r="I19" s="4">
        <f>G19-(H19*G2)</f>
        <v>0</v>
      </c>
      <c r="J19" s="13" t="s">
        <v>16</v>
      </c>
      <c r="K19" s="17">
        <f>K3*D2</f>
        <v>0</v>
      </c>
      <c r="L19" s="25">
        <f t="shared" si="1"/>
        <v>0</v>
      </c>
      <c r="M19" s="35"/>
      <c r="N19" s="31"/>
      <c r="O19" s="36"/>
      <c r="P19" s="31"/>
      <c r="Q19" s="28"/>
      <c r="R19" s="28"/>
      <c r="S19" s="28"/>
    </row>
    <row r="20" spans="1:19" x14ac:dyDescent="0.25">
      <c r="A20" s="29"/>
      <c r="B20" s="30"/>
      <c r="C20" s="31"/>
      <c r="D20" s="2">
        <f t="shared" si="2"/>
        <v>0</v>
      </c>
      <c r="E20" s="28"/>
      <c r="F20" s="28"/>
      <c r="G20" s="2">
        <f t="shared" si="3"/>
        <v>0</v>
      </c>
      <c r="H20" s="34"/>
      <c r="I20" s="4">
        <f>G20-(H20*G2)</f>
        <v>0</v>
      </c>
      <c r="J20" s="13" t="s">
        <v>3</v>
      </c>
      <c r="K20" s="17">
        <f>L9</f>
        <v>0</v>
      </c>
      <c r="L20" s="25">
        <f t="shared" si="1"/>
        <v>0</v>
      </c>
      <c r="M20" s="35"/>
      <c r="N20" s="31"/>
      <c r="O20" s="36"/>
      <c r="P20" s="31"/>
      <c r="Q20" s="28"/>
      <c r="R20" s="28"/>
      <c r="S20" s="28"/>
    </row>
    <row r="21" spans="1:19" x14ac:dyDescent="0.25">
      <c r="A21" s="29"/>
      <c r="B21" s="30"/>
      <c r="C21" s="31"/>
      <c r="D21" s="2">
        <f t="shared" si="2"/>
        <v>0</v>
      </c>
      <c r="E21" s="28"/>
      <c r="F21" s="28"/>
      <c r="G21" s="2">
        <f>D21+E21+F21</f>
        <v>0</v>
      </c>
      <c r="H21" s="34"/>
      <c r="I21" s="4">
        <f>G21-(H21*G2)</f>
        <v>0</v>
      </c>
      <c r="J21" s="13" t="s">
        <v>11</v>
      </c>
      <c r="K21" s="16">
        <f>SUM(N10:N46)</f>
        <v>0</v>
      </c>
      <c r="L21" s="25">
        <f t="shared" si="1"/>
        <v>0</v>
      </c>
      <c r="M21" s="35"/>
      <c r="N21" s="31"/>
      <c r="O21" s="36"/>
      <c r="P21" s="31"/>
      <c r="Q21" s="28"/>
      <c r="R21" s="28"/>
      <c r="S21" s="28"/>
    </row>
    <row r="22" spans="1:19" x14ac:dyDescent="0.25">
      <c r="A22" s="29"/>
      <c r="B22" s="30"/>
      <c r="C22" s="31"/>
      <c r="D22" s="2">
        <f t="shared" si="2"/>
        <v>0</v>
      </c>
      <c r="E22" s="28"/>
      <c r="F22" s="28"/>
      <c r="G22" s="2">
        <f t="shared" si="3"/>
        <v>0</v>
      </c>
      <c r="H22" s="34"/>
      <c r="I22" s="4">
        <f>G22-(H22*G2)</f>
        <v>0</v>
      </c>
      <c r="J22" s="13" t="s">
        <v>29</v>
      </c>
      <c r="K22" s="17">
        <f>P9</f>
        <v>0</v>
      </c>
      <c r="L22" s="25">
        <f t="shared" si="1"/>
        <v>0</v>
      </c>
      <c r="M22" s="35"/>
      <c r="N22" s="31"/>
      <c r="O22" s="36"/>
      <c r="P22" s="31"/>
      <c r="Q22" s="28"/>
      <c r="R22" s="28"/>
      <c r="S22" s="28"/>
    </row>
    <row r="23" spans="1:19" x14ac:dyDescent="0.25">
      <c r="A23" s="29"/>
      <c r="B23" s="30"/>
      <c r="C23" s="31"/>
      <c r="D23" s="2">
        <f t="shared" si="2"/>
        <v>0</v>
      </c>
      <c r="E23" s="28"/>
      <c r="F23" s="28"/>
      <c r="G23" s="2">
        <f t="shared" si="3"/>
        <v>0</v>
      </c>
      <c r="H23" s="34"/>
      <c r="I23" s="4">
        <f>G23-(H23*G2)</f>
        <v>0</v>
      </c>
      <c r="J23" s="13" t="s">
        <v>8</v>
      </c>
      <c r="K23" s="17">
        <f>Q9</f>
        <v>0</v>
      </c>
      <c r="L23" s="25">
        <f t="shared" si="1"/>
        <v>0</v>
      </c>
      <c r="M23" s="35"/>
      <c r="N23" s="31"/>
      <c r="O23" s="36"/>
      <c r="P23" s="31"/>
      <c r="Q23" s="28"/>
      <c r="R23" s="28"/>
      <c r="S23" s="28"/>
    </row>
    <row r="24" spans="1:19" x14ac:dyDescent="0.25">
      <c r="A24" s="29"/>
      <c r="B24" s="30"/>
      <c r="C24" s="31"/>
      <c r="D24" s="2">
        <f t="shared" si="2"/>
        <v>0</v>
      </c>
      <c r="E24" s="28"/>
      <c r="F24" s="28"/>
      <c r="G24" s="2">
        <f t="shared" si="3"/>
        <v>0</v>
      </c>
      <c r="H24" s="34"/>
      <c r="I24" s="4">
        <f>G24-(H24*G2)</f>
        <v>0</v>
      </c>
      <c r="J24" s="11" t="s">
        <v>10</v>
      </c>
      <c r="K24" s="12">
        <f>SUM(K10:K23)</f>
        <v>0</v>
      </c>
      <c r="L24" s="25">
        <f t="shared" si="1"/>
        <v>0</v>
      </c>
      <c r="M24" s="35"/>
      <c r="N24" s="31"/>
      <c r="O24" s="36"/>
      <c r="P24" s="31"/>
      <c r="Q24" s="28"/>
      <c r="R24" s="28"/>
      <c r="S24" s="28"/>
    </row>
    <row r="25" spans="1:19" x14ac:dyDescent="0.25">
      <c r="A25" s="29"/>
      <c r="B25" s="30"/>
      <c r="C25" s="31"/>
      <c r="D25" s="2">
        <f t="shared" si="2"/>
        <v>0</v>
      </c>
      <c r="E25" s="28"/>
      <c r="F25" s="28"/>
      <c r="G25" s="2">
        <f t="shared" si="3"/>
        <v>0</v>
      </c>
      <c r="H25" s="34"/>
      <c r="I25" s="4">
        <f>G25-(H25*G2)</f>
        <v>0</v>
      </c>
      <c r="J25" s="1"/>
      <c r="K25" s="3"/>
      <c r="L25" s="25">
        <f t="shared" si="1"/>
        <v>0</v>
      </c>
      <c r="M25" s="35"/>
      <c r="N25" s="31"/>
      <c r="O25" s="36"/>
      <c r="P25" s="31"/>
      <c r="Q25" s="28"/>
      <c r="R25" s="28"/>
      <c r="S25" s="28"/>
    </row>
    <row r="26" spans="1:19" x14ac:dyDescent="0.25">
      <c r="A26" s="29"/>
      <c r="B26" s="30"/>
      <c r="C26" s="31"/>
      <c r="D26" s="2">
        <f t="shared" si="2"/>
        <v>0</v>
      </c>
      <c r="E26" s="28"/>
      <c r="F26" s="28"/>
      <c r="G26" s="2">
        <f t="shared" si="3"/>
        <v>0</v>
      </c>
      <c r="H26" s="34"/>
      <c r="I26" s="4">
        <f>G26-(H26*G2)</f>
        <v>0</v>
      </c>
      <c r="J26" s="1"/>
      <c r="K26" s="3"/>
      <c r="L26" s="25">
        <f t="shared" si="1"/>
        <v>0</v>
      </c>
      <c r="M26" s="35"/>
      <c r="N26" s="31"/>
      <c r="O26" s="36"/>
      <c r="P26" s="31"/>
      <c r="Q26" s="28"/>
      <c r="R26" s="28"/>
      <c r="S26" s="28"/>
    </row>
    <row r="27" spans="1:19" x14ac:dyDescent="0.25">
      <c r="A27" s="29"/>
      <c r="B27" s="30"/>
      <c r="C27" s="31"/>
      <c r="D27" s="2">
        <f t="shared" si="2"/>
        <v>0</v>
      </c>
      <c r="E27" s="28"/>
      <c r="F27" s="28"/>
      <c r="G27" s="2">
        <f t="shared" si="3"/>
        <v>0</v>
      </c>
      <c r="H27" s="34"/>
      <c r="I27" s="4">
        <f>G27-(H27*G2)</f>
        <v>0</v>
      </c>
      <c r="J27" s="1"/>
      <c r="K27" s="3"/>
      <c r="L27" s="25">
        <f t="shared" si="1"/>
        <v>0</v>
      </c>
      <c r="M27" s="35"/>
      <c r="N27" s="31"/>
      <c r="O27" s="36"/>
      <c r="P27" s="31"/>
      <c r="Q27" s="28"/>
      <c r="R27" s="28"/>
      <c r="S27" s="28"/>
    </row>
    <row r="28" spans="1:19" x14ac:dyDescent="0.25">
      <c r="A28" s="29"/>
      <c r="B28" s="30"/>
      <c r="C28" s="31"/>
      <c r="D28" s="2">
        <f t="shared" si="2"/>
        <v>0</v>
      </c>
      <c r="E28" s="28"/>
      <c r="F28" s="28"/>
      <c r="G28" s="2">
        <f t="shared" si="3"/>
        <v>0</v>
      </c>
      <c r="H28" s="34"/>
      <c r="I28" s="4">
        <f>G28-(H28*G2)</f>
        <v>0</v>
      </c>
      <c r="J28" s="1"/>
      <c r="K28" s="3"/>
      <c r="L28" s="25">
        <f t="shared" si="1"/>
        <v>0</v>
      </c>
      <c r="M28" s="35"/>
      <c r="N28" s="31"/>
      <c r="O28" s="36"/>
      <c r="P28" s="31"/>
      <c r="Q28" s="28"/>
      <c r="R28" s="28"/>
      <c r="S28" s="28"/>
    </row>
    <row r="29" spans="1:19" x14ac:dyDescent="0.25">
      <c r="A29" s="29"/>
      <c r="B29" s="30"/>
      <c r="C29" s="31"/>
      <c r="D29" s="2">
        <f t="shared" si="2"/>
        <v>0</v>
      </c>
      <c r="E29" s="28"/>
      <c r="F29" s="28"/>
      <c r="G29" s="2">
        <f t="shared" si="3"/>
        <v>0</v>
      </c>
      <c r="H29" s="34"/>
      <c r="I29" s="4">
        <f>G29-(H29*G2)</f>
        <v>0</v>
      </c>
      <c r="J29" s="1"/>
      <c r="K29" s="3"/>
      <c r="L29" s="25">
        <f t="shared" si="1"/>
        <v>0</v>
      </c>
      <c r="M29" s="35"/>
      <c r="N29" s="31"/>
      <c r="O29" s="36"/>
      <c r="P29" s="31"/>
      <c r="Q29" s="28"/>
      <c r="R29" s="28"/>
      <c r="S29" s="28"/>
    </row>
    <row r="30" spans="1:19" x14ac:dyDescent="0.25">
      <c r="A30" s="29"/>
      <c r="B30" s="30"/>
      <c r="C30" s="31"/>
      <c r="D30" s="2">
        <f t="shared" si="2"/>
        <v>0</v>
      </c>
      <c r="E30" s="28"/>
      <c r="F30" s="28"/>
      <c r="G30" s="2">
        <f t="shared" si="3"/>
        <v>0</v>
      </c>
      <c r="H30" s="34"/>
      <c r="I30" s="4">
        <f>G30-(H30*G2)</f>
        <v>0</v>
      </c>
      <c r="J30" s="1"/>
      <c r="K30" s="3"/>
      <c r="L30" s="25">
        <f t="shared" si="1"/>
        <v>0</v>
      </c>
      <c r="M30" s="35"/>
      <c r="N30" s="31"/>
      <c r="O30" s="36"/>
      <c r="P30" s="31"/>
      <c r="Q30" s="28"/>
      <c r="R30" s="28"/>
      <c r="S30" s="28"/>
    </row>
    <row r="31" spans="1:19" x14ac:dyDescent="0.25">
      <c r="A31" s="29"/>
      <c r="B31" s="30"/>
      <c r="C31" s="31"/>
      <c r="D31" s="2">
        <f t="shared" si="2"/>
        <v>0</v>
      </c>
      <c r="E31" s="28"/>
      <c r="F31" s="28"/>
      <c r="G31" s="2">
        <f t="shared" si="3"/>
        <v>0</v>
      </c>
      <c r="H31" s="34"/>
      <c r="I31" s="4">
        <f>G31-(H31*G2)</f>
        <v>0</v>
      </c>
      <c r="J31" s="1"/>
      <c r="K31" s="3"/>
      <c r="L31" s="25">
        <f t="shared" si="1"/>
        <v>0</v>
      </c>
      <c r="M31" s="35"/>
      <c r="N31" s="31"/>
      <c r="O31" s="36"/>
      <c r="P31" s="31"/>
      <c r="Q31" s="28"/>
      <c r="R31" s="28"/>
      <c r="S31" s="28"/>
    </row>
    <row r="32" spans="1:19" x14ac:dyDescent="0.25">
      <c r="A32" s="29"/>
      <c r="B32" s="30"/>
      <c r="C32" s="31"/>
      <c r="D32" s="2">
        <f t="shared" si="2"/>
        <v>0</v>
      </c>
      <c r="E32" s="28"/>
      <c r="F32" s="28"/>
      <c r="G32" s="2">
        <f t="shared" si="3"/>
        <v>0</v>
      </c>
      <c r="H32" s="34"/>
      <c r="I32" s="4">
        <f>G32-(H32*G2)</f>
        <v>0</v>
      </c>
      <c r="J32" s="1"/>
      <c r="K32" s="3"/>
      <c r="L32" s="25">
        <f t="shared" si="1"/>
        <v>0</v>
      </c>
      <c r="M32" s="35"/>
      <c r="N32" s="31"/>
      <c r="O32" s="36"/>
      <c r="P32" s="31"/>
      <c r="Q32" s="28"/>
      <c r="R32" s="28"/>
      <c r="S32" s="28"/>
    </row>
    <row r="33" spans="1:19" x14ac:dyDescent="0.25">
      <c r="A33" s="29"/>
      <c r="B33" s="30"/>
      <c r="C33" s="31"/>
      <c r="D33" s="2">
        <f t="shared" si="2"/>
        <v>0</v>
      </c>
      <c r="E33" s="28"/>
      <c r="F33" s="28"/>
      <c r="G33" s="2">
        <f t="shared" si="3"/>
        <v>0</v>
      </c>
      <c r="H33" s="34"/>
      <c r="I33" s="4">
        <f>G33-(H33*G2)</f>
        <v>0</v>
      </c>
      <c r="J33" s="1"/>
      <c r="K33" s="3"/>
      <c r="L33" s="25">
        <f t="shared" si="1"/>
        <v>0</v>
      </c>
      <c r="M33" s="35"/>
      <c r="N33" s="31"/>
      <c r="O33" s="36"/>
      <c r="P33" s="31"/>
      <c r="Q33" s="28"/>
      <c r="R33" s="28"/>
      <c r="S33" s="28"/>
    </row>
    <row r="34" spans="1:19" x14ac:dyDescent="0.25">
      <c r="A34" s="29"/>
      <c r="B34" s="30"/>
      <c r="C34" s="31"/>
      <c r="D34" s="2">
        <f t="shared" si="2"/>
        <v>0</v>
      </c>
      <c r="E34" s="28"/>
      <c r="F34" s="28"/>
      <c r="G34" s="2">
        <f t="shared" si="3"/>
        <v>0</v>
      </c>
      <c r="H34" s="34"/>
      <c r="I34" s="4">
        <f>G34-(H34*G2)</f>
        <v>0</v>
      </c>
      <c r="J34" s="1"/>
      <c r="K34" s="3"/>
      <c r="L34" s="25">
        <f t="shared" si="1"/>
        <v>0</v>
      </c>
      <c r="M34" s="35"/>
      <c r="N34" s="31"/>
      <c r="O34" s="36"/>
      <c r="P34" s="31"/>
      <c r="Q34" s="28"/>
      <c r="R34" s="28"/>
      <c r="S34" s="28"/>
    </row>
    <row r="35" spans="1:19" x14ac:dyDescent="0.25">
      <c r="A35" s="29"/>
      <c r="B35" s="30"/>
      <c r="C35" s="31"/>
      <c r="D35" s="2">
        <f t="shared" si="2"/>
        <v>0</v>
      </c>
      <c r="E35" s="28"/>
      <c r="F35" s="28"/>
      <c r="G35" s="2">
        <f t="shared" si="3"/>
        <v>0</v>
      </c>
      <c r="H35" s="34"/>
      <c r="I35" s="4">
        <f>G35-(H35*G2)</f>
        <v>0</v>
      </c>
      <c r="J35" s="1"/>
      <c r="K35" s="3"/>
      <c r="L35" s="25">
        <f t="shared" si="1"/>
        <v>0</v>
      </c>
      <c r="M35" s="35"/>
      <c r="N35" s="31"/>
      <c r="O35" s="36"/>
      <c r="P35" s="31"/>
      <c r="Q35" s="28"/>
      <c r="R35" s="28"/>
      <c r="S35" s="28"/>
    </row>
    <row r="36" spans="1:19" x14ac:dyDescent="0.25">
      <c r="A36" s="29"/>
      <c r="B36" s="30"/>
      <c r="C36" s="31"/>
      <c r="D36" s="2">
        <f t="shared" si="2"/>
        <v>0</v>
      </c>
      <c r="E36" s="28"/>
      <c r="F36" s="28"/>
      <c r="G36" s="2">
        <f t="shared" si="3"/>
        <v>0</v>
      </c>
      <c r="H36" s="34"/>
      <c r="I36" s="4">
        <f>G36-(H36*G2)</f>
        <v>0</v>
      </c>
      <c r="J36" s="1"/>
      <c r="K36" s="3"/>
      <c r="L36" s="25">
        <f t="shared" si="1"/>
        <v>0</v>
      </c>
      <c r="M36" s="35"/>
      <c r="N36" s="31"/>
      <c r="O36" s="36"/>
      <c r="P36" s="31"/>
      <c r="Q36" s="28"/>
      <c r="R36" s="28"/>
      <c r="S36" s="28"/>
    </row>
    <row r="37" spans="1:19" x14ac:dyDescent="0.25">
      <c r="A37" s="29"/>
      <c r="B37" s="30"/>
      <c r="C37" s="31"/>
      <c r="D37" s="2">
        <f t="shared" si="2"/>
        <v>0</v>
      </c>
      <c r="E37" s="28"/>
      <c r="F37" s="28"/>
      <c r="G37" s="2">
        <f t="shared" si="3"/>
        <v>0</v>
      </c>
      <c r="H37" s="34"/>
      <c r="I37" s="4">
        <f>G37-(H37*G2)</f>
        <v>0</v>
      </c>
      <c r="J37" s="1"/>
      <c r="K37" s="3"/>
      <c r="L37" s="25">
        <f t="shared" si="1"/>
        <v>0</v>
      </c>
      <c r="M37" s="35"/>
      <c r="N37" s="31"/>
      <c r="O37" s="36"/>
      <c r="P37" s="31"/>
      <c r="Q37" s="28"/>
      <c r="R37" s="28"/>
      <c r="S37" s="28"/>
    </row>
    <row r="38" spans="1:19" x14ac:dyDescent="0.25">
      <c r="A38" s="29"/>
      <c r="B38" s="30"/>
      <c r="C38" s="31"/>
      <c r="D38" s="2">
        <f t="shared" si="2"/>
        <v>0</v>
      </c>
      <c r="E38" s="28"/>
      <c r="F38" s="28"/>
      <c r="G38" s="2">
        <f t="shared" si="3"/>
        <v>0</v>
      </c>
      <c r="H38" s="34"/>
      <c r="I38" s="4">
        <f>G38-(H38*G2)</f>
        <v>0</v>
      </c>
      <c r="J38" s="1"/>
      <c r="K38" s="3"/>
      <c r="L38" s="25">
        <f t="shared" si="1"/>
        <v>0</v>
      </c>
      <c r="M38" s="35"/>
      <c r="N38" s="31"/>
      <c r="O38" s="36"/>
      <c r="P38" s="31"/>
      <c r="Q38" s="28"/>
      <c r="R38" s="28"/>
      <c r="S38" s="28"/>
    </row>
    <row r="39" spans="1:19" x14ac:dyDescent="0.25">
      <c r="A39" s="29"/>
      <c r="B39" s="30"/>
      <c r="C39" s="31"/>
      <c r="D39" s="2">
        <f t="shared" si="2"/>
        <v>0</v>
      </c>
      <c r="E39" s="28"/>
      <c r="F39" s="28"/>
      <c r="G39" s="2">
        <f t="shared" si="3"/>
        <v>0</v>
      </c>
      <c r="H39" s="34"/>
      <c r="I39" s="4">
        <f>G39-(H39*G2)</f>
        <v>0</v>
      </c>
      <c r="J39" s="1"/>
      <c r="K39" s="3"/>
      <c r="L39" s="25">
        <f t="shared" si="1"/>
        <v>0</v>
      </c>
      <c r="M39" s="35"/>
      <c r="N39" s="31"/>
      <c r="O39" s="36"/>
      <c r="P39" s="31"/>
      <c r="Q39" s="28"/>
      <c r="R39" s="28"/>
      <c r="S39" s="28"/>
    </row>
    <row r="40" spans="1:19" x14ac:dyDescent="0.25">
      <c r="A40" s="29"/>
      <c r="B40" s="30"/>
      <c r="C40" s="31"/>
      <c r="D40" s="2">
        <f t="shared" si="2"/>
        <v>0</v>
      </c>
      <c r="E40" s="28"/>
      <c r="F40" s="28"/>
      <c r="G40" s="2">
        <f t="shared" si="3"/>
        <v>0</v>
      </c>
      <c r="H40" s="34"/>
      <c r="I40" s="4">
        <f>G40-(H40*G2)</f>
        <v>0</v>
      </c>
      <c r="J40" s="1"/>
      <c r="K40" s="3"/>
      <c r="L40" s="25">
        <f t="shared" si="1"/>
        <v>0</v>
      </c>
      <c r="M40" s="35"/>
      <c r="N40" s="31"/>
      <c r="O40" s="36"/>
      <c r="P40" s="31"/>
      <c r="Q40" s="28"/>
      <c r="R40" s="28"/>
      <c r="S40" s="28"/>
    </row>
    <row r="41" spans="1:19" x14ac:dyDescent="0.25">
      <c r="A41" s="29"/>
      <c r="B41" s="30"/>
      <c r="C41" s="31"/>
      <c r="D41" s="2">
        <f t="shared" si="2"/>
        <v>0</v>
      </c>
      <c r="E41" s="28"/>
      <c r="F41" s="28"/>
      <c r="G41" s="2">
        <f t="shared" si="3"/>
        <v>0</v>
      </c>
      <c r="H41" s="34"/>
      <c r="I41" s="4">
        <f>G41-(H41*G2)</f>
        <v>0</v>
      </c>
      <c r="J41" s="1"/>
      <c r="K41" s="3"/>
      <c r="L41" s="25">
        <f t="shared" si="1"/>
        <v>0</v>
      </c>
      <c r="M41" s="35"/>
      <c r="N41" s="31"/>
      <c r="O41" s="36"/>
      <c r="P41" s="31"/>
      <c r="Q41" s="28"/>
      <c r="R41" s="28"/>
      <c r="S41" s="28"/>
    </row>
    <row r="42" spans="1:19" x14ac:dyDescent="0.25">
      <c r="A42" s="29"/>
      <c r="B42" s="30"/>
      <c r="C42" s="31"/>
      <c r="D42" s="2">
        <f t="shared" si="2"/>
        <v>0</v>
      </c>
      <c r="E42" s="28"/>
      <c r="F42" s="28"/>
      <c r="G42" s="2">
        <f t="shared" si="3"/>
        <v>0</v>
      </c>
      <c r="H42" s="34"/>
      <c r="I42" s="4">
        <f>G42-(H42*G2)</f>
        <v>0</v>
      </c>
      <c r="J42" s="1"/>
      <c r="K42" s="3"/>
      <c r="L42" s="25">
        <f t="shared" si="1"/>
        <v>0</v>
      </c>
      <c r="M42" s="35"/>
      <c r="N42" s="31"/>
      <c r="O42" s="36"/>
      <c r="P42" s="31"/>
      <c r="Q42" s="28"/>
      <c r="R42" s="28"/>
      <c r="S42" s="28"/>
    </row>
    <row r="43" spans="1:19" x14ac:dyDescent="0.25">
      <c r="A43" s="29"/>
      <c r="B43" s="30"/>
      <c r="C43" s="31"/>
      <c r="D43" s="2">
        <f t="shared" si="2"/>
        <v>0</v>
      </c>
      <c r="E43" s="28"/>
      <c r="F43" s="28"/>
      <c r="G43" s="2">
        <f t="shared" si="3"/>
        <v>0</v>
      </c>
      <c r="H43" s="34"/>
      <c r="I43" s="4">
        <f>G43-(H43*G2)</f>
        <v>0</v>
      </c>
      <c r="J43" s="1"/>
      <c r="K43" s="3"/>
      <c r="L43" s="25">
        <f t="shared" si="1"/>
        <v>0</v>
      </c>
      <c r="M43" s="35"/>
      <c r="N43" s="31"/>
      <c r="O43" s="36"/>
      <c r="P43" s="31"/>
      <c r="Q43" s="28"/>
      <c r="R43" s="28"/>
      <c r="S43" s="28"/>
    </row>
    <row r="44" spans="1:19" x14ac:dyDescent="0.25">
      <c r="A44" s="29"/>
      <c r="B44" s="30"/>
      <c r="C44" s="31"/>
      <c r="D44" s="2">
        <f t="shared" si="2"/>
        <v>0</v>
      </c>
      <c r="E44" s="28"/>
      <c r="F44" s="28"/>
      <c r="G44" s="2">
        <f t="shared" si="3"/>
        <v>0</v>
      </c>
      <c r="H44" s="34"/>
      <c r="I44" s="4">
        <f>G44-(H44*G2)</f>
        <v>0</v>
      </c>
      <c r="J44" s="1"/>
      <c r="K44" s="3"/>
      <c r="L44" s="25">
        <f t="shared" si="1"/>
        <v>0</v>
      </c>
      <c r="M44" s="35"/>
      <c r="N44" s="31"/>
      <c r="O44" s="36"/>
      <c r="P44" s="31"/>
      <c r="Q44" s="28"/>
      <c r="R44" s="28"/>
      <c r="S44" s="28"/>
    </row>
    <row r="45" spans="1:19" x14ac:dyDescent="0.25">
      <c r="A45" s="29"/>
      <c r="B45" s="30"/>
      <c r="C45" s="31"/>
      <c r="D45" s="2">
        <f t="shared" si="2"/>
        <v>0</v>
      </c>
      <c r="E45" s="28"/>
      <c r="F45" s="28"/>
      <c r="G45" s="2">
        <f t="shared" si="3"/>
        <v>0</v>
      </c>
      <c r="H45" s="34"/>
      <c r="I45" s="4">
        <f>G45-(H45*G2)</f>
        <v>0</v>
      </c>
      <c r="J45" s="1"/>
      <c r="K45" s="1"/>
      <c r="L45" s="25">
        <f t="shared" si="1"/>
        <v>0</v>
      </c>
      <c r="M45" s="35"/>
      <c r="N45" s="31"/>
      <c r="O45" s="36"/>
      <c r="P45" s="31"/>
      <c r="Q45" s="28"/>
      <c r="R45" s="28"/>
      <c r="S45" s="28"/>
    </row>
    <row r="46" spans="1:19" x14ac:dyDescent="0.25">
      <c r="A46" s="29"/>
      <c r="B46" s="30"/>
      <c r="C46" s="31"/>
      <c r="D46" s="2">
        <f t="shared" si="2"/>
        <v>0</v>
      </c>
      <c r="E46" s="28"/>
      <c r="F46" s="28"/>
      <c r="G46" s="2">
        <f t="shared" si="3"/>
        <v>0</v>
      </c>
      <c r="H46" s="34"/>
      <c r="I46" s="4">
        <f>G46-(H46*G2)</f>
        <v>0</v>
      </c>
      <c r="K46" s="1"/>
      <c r="L46" s="25">
        <f t="shared" si="1"/>
        <v>0</v>
      </c>
      <c r="M46" s="35"/>
      <c r="N46" s="31"/>
      <c r="O46" s="36"/>
      <c r="P46" s="31"/>
      <c r="Q46" s="28"/>
      <c r="R46" s="28"/>
      <c r="S46" s="28"/>
    </row>
    <row r="47" spans="1:19" x14ac:dyDescent="0.25">
      <c r="I47" s="5"/>
    </row>
    <row r="48" spans="1:19" ht="30" customHeight="1" x14ac:dyDescent="0.25"/>
    <row r="49" spans="4:4" x14ac:dyDescent="0.25">
      <c r="D49" s="1"/>
    </row>
  </sheetData>
  <sheetProtection algorithmName="SHA-512" hashValue="nOdllWvvPHiKi5G9s+PEOVwAj0x9xsqFYc3yxx55H0AKHeSg7On9B+/Kt2jKEKApNkR7dChOn2vYow98SpDajA==" saltValue="2d7kykzqAgrCdn27XNLnfQ==" spinCount="100000" sheet="1" objects="1" scenarios="1" formatCells="0" formatColumns="0" formatRows="0" insertColumns="0" insertRows="0" deleteColumns="0" deleteRows="0"/>
  <mergeCells count="15">
    <mergeCell ref="A6:I6"/>
    <mergeCell ref="J6:R6"/>
    <mergeCell ref="Q7:R7"/>
    <mergeCell ref="A8:R8"/>
    <mergeCell ref="Q9:R9"/>
    <mergeCell ref="A1:D1"/>
    <mergeCell ref="F1:G1"/>
    <mergeCell ref="H1:K1"/>
    <mergeCell ref="E2:E5"/>
    <mergeCell ref="L2:L3"/>
    <mergeCell ref="M2:M3"/>
    <mergeCell ref="J4:J5"/>
    <mergeCell ref="K4:K5"/>
    <mergeCell ref="L4:L5"/>
    <mergeCell ref="M4:M5"/>
  </mergeCells>
  <conditionalFormatting sqref="L2:M2">
    <cfRule type="cellIs" dxfId="20" priority="3" operator="lessThan">
      <formula>0</formula>
    </cfRule>
  </conditionalFormatting>
  <conditionalFormatting sqref="L2">
    <cfRule type="cellIs" dxfId="19" priority="2" operator="equal">
      <formula>"Actual loss"</formula>
    </cfRule>
  </conditionalFormatting>
  <conditionalFormatting sqref="I10:I46">
    <cfRule type="cellIs" dxfId="18" priority="1" operator="lessThan">
      <formula>0</formula>
    </cfRule>
  </conditionalFormatting>
  <pageMargins left="0.7" right="0.7" top="0.75" bottom="0.75" header="0.3" footer="0.3"/>
  <pageSetup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49"/>
  <sheetViews>
    <sheetView showGridLines="0" zoomScale="90" zoomScaleNormal="90" workbookViewId="0">
      <pane ySplit="9" topLeftCell="A12" activePane="bottomLeft" state="frozen"/>
      <selection pane="bottomLeft" activeCell="G14" sqref="G14"/>
    </sheetView>
  </sheetViews>
  <sheetFormatPr defaultRowHeight="15" x14ac:dyDescent="0.25"/>
  <cols>
    <col min="1" max="1" width="13" customWidth="1"/>
    <col min="2" max="2" width="14.7109375" customWidth="1"/>
    <col min="3" max="3" width="13.140625" customWidth="1"/>
    <col min="4" max="4" width="13.42578125" customWidth="1"/>
    <col min="5" max="5" width="15.85546875" customWidth="1"/>
    <col min="6" max="6" width="13.42578125" customWidth="1"/>
    <col min="7" max="7" width="14.28515625" customWidth="1"/>
    <col min="8" max="8" width="13.28515625" customWidth="1"/>
    <col min="9" max="9" width="14.85546875" customWidth="1"/>
    <col min="10" max="10" width="21" customWidth="1"/>
    <col min="11" max="11" width="13.42578125" customWidth="1"/>
    <col min="12" max="13" width="13.85546875" customWidth="1"/>
    <col min="14" max="14" width="12.42578125" customWidth="1"/>
    <col min="15" max="15" width="0" hidden="1" customWidth="1"/>
    <col min="16" max="16" width="12.140625" customWidth="1"/>
    <col min="17" max="18" width="11.5703125" customWidth="1"/>
    <col min="19" max="19" width="34.7109375" customWidth="1"/>
  </cols>
  <sheetData>
    <row r="1" spans="1:19" ht="19.5" thickBot="1" x14ac:dyDescent="0.3">
      <c r="A1" s="118" t="s">
        <v>39</v>
      </c>
      <c r="B1" s="119"/>
      <c r="C1" s="120"/>
      <c r="D1" s="121"/>
      <c r="E1" s="38"/>
      <c r="F1" s="122" t="s">
        <v>45</v>
      </c>
      <c r="G1" s="123"/>
      <c r="H1" s="127" t="s">
        <v>46</v>
      </c>
      <c r="I1" s="128"/>
      <c r="J1" s="129"/>
      <c r="K1" s="130"/>
      <c r="L1" s="38"/>
      <c r="M1" s="10"/>
      <c r="N1" s="10"/>
      <c r="O1" s="10"/>
      <c r="P1" s="10"/>
      <c r="Q1" s="10"/>
      <c r="R1" s="10"/>
    </row>
    <row r="2" spans="1:19" ht="26.25" customHeight="1" thickTop="1" x14ac:dyDescent="0.25">
      <c r="A2" s="50" t="s">
        <v>14</v>
      </c>
      <c r="B2" s="51">
        <v>1</v>
      </c>
      <c r="C2" s="55" t="s">
        <v>49</v>
      </c>
      <c r="D2" s="78">
        <v>0</v>
      </c>
      <c r="E2" s="124" t="s">
        <v>40</v>
      </c>
      <c r="F2" s="59" t="s">
        <v>52</v>
      </c>
      <c r="G2" s="60">
        <f>IF(H9&gt;0,(IF(I4&gt;G4,(M4/I4),(M4/G4))),0)</f>
        <v>0</v>
      </c>
      <c r="H2" s="67" t="s">
        <v>41</v>
      </c>
      <c r="I2" s="68">
        <f>IF(H9&gt;0,K4/H9,0)</f>
        <v>0</v>
      </c>
      <c r="J2" s="74" t="s">
        <v>55</v>
      </c>
      <c r="K2" s="75">
        <f>IF(K3&gt;0,K3/H9,0)</f>
        <v>0</v>
      </c>
      <c r="L2" s="114" t="str">
        <f>IF(M2&lt;0,"Actual Loss","Actual Profit")</f>
        <v>Actual Profit</v>
      </c>
      <c r="M2" s="116">
        <f>K3-K4</f>
        <v>0</v>
      </c>
    </row>
    <row r="3" spans="1:19" ht="27" customHeight="1" thickBot="1" x14ac:dyDescent="0.3">
      <c r="A3" s="52" t="s">
        <v>31</v>
      </c>
      <c r="B3" s="53">
        <v>0.65</v>
      </c>
      <c r="C3" s="56" t="s">
        <v>3</v>
      </c>
      <c r="D3" s="85">
        <v>0</v>
      </c>
      <c r="E3" s="125"/>
      <c r="F3" s="61" t="s">
        <v>42</v>
      </c>
      <c r="G3" s="62">
        <v>0</v>
      </c>
      <c r="H3" s="69" t="s">
        <v>42</v>
      </c>
      <c r="I3" s="70">
        <f>IF(AND(N9&gt;0,M9&gt;0),N9/M9,0)</f>
        <v>0</v>
      </c>
      <c r="J3" s="76" t="s">
        <v>77</v>
      </c>
      <c r="K3" s="77">
        <f>SUM(G10:G46)</f>
        <v>0</v>
      </c>
      <c r="L3" s="115"/>
      <c r="M3" s="117"/>
    </row>
    <row r="4" spans="1:19" ht="44.25" customHeight="1" thickTop="1" x14ac:dyDescent="0.25">
      <c r="A4" s="52" t="s">
        <v>47</v>
      </c>
      <c r="B4" s="53">
        <v>0</v>
      </c>
      <c r="C4" s="57" t="s">
        <v>50</v>
      </c>
      <c r="D4" s="85">
        <v>0</v>
      </c>
      <c r="E4" s="125"/>
      <c r="F4" s="63" t="s">
        <v>53</v>
      </c>
      <c r="G4" s="64">
        <v>0</v>
      </c>
      <c r="H4" s="69" t="s">
        <v>43</v>
      </c>
      <c r="I4" s="71">
        <f>SUM(H10:H46)</f>
        <v>0</v>
      </c>
      <c r="J4" s="131" t="s">
        <v>22</v>
      </c>
      <c r="K4" s="132">
        <f>K24</f>
        <v>0</v>
      </c>
      <c r="L4" s="110" t="s">
        <v>107</v>
      </c>
      <c r="M4" s="112">
        <f>IF(G3&gt;0,(IF(K20&lt;((G4/G5)*G3),(K4-K21)+((G4/G5)*G3),K4)),0)</f>
        <v>0</v>
      </c>
    </row>
    <row r="5" spans="1:19" ht="30" customHeight="1" thickBot="1" x14ac:dyDescent="0.3">
      <c r="A5" s="54" t="s">
        <v>48</v>
      </c>
      <c r="B5" s="87"/>
      <c r="C5" s="58" t="s">
        <v>51</v>
      </c>
      <c r="D5" s="86"/>
      <c r="E5" s="126"/>
      <c r="F5" s="65" t="s">
        <v>44</v>
      </c>
      <c r="G5" s="66">
        <v>0</v>
      </c>
      <c r="H5" s="72" t="s">
        <v>54</v>
      </c>
      <c r="I5" s="73">
        <f>IF(M9&gt;0,I4/M9,0)</f>
        <v>0</v>
      </c>
      <c r="J5" s="115"/>
      <c r="K5" s="117"/>
      <c r="L5" s="111"/>
      <c r="M5" s="133"/>
    </row>
    <row r="6" spans="1:19" s="38" customFormat="1" ht="26.25" customHeight="1" thickTop="1" thickBot="1" x14ac:dyDescent="0.3">
      <c r="A6" s="100" t="s">
        <v>18</v>
      </c>
      <c r="B6" s="101"/>
      <c r="C6" s="101"/>
      <c r="D6" s="101"/>
      <c r="E6" s="101"/>
      <c r="F6" s="101"/>
      <c r="G6" s="101"/>
      <c r="H6" s="101"/>
      <c r="I6" s="102"/>
      <c r="J6" s="105" t="s">
        <v>2</v>
      </c>
      <c r="K6" s="105"/>
      <c r="L6" s="105"/>
      <c r="M6" s="105"/>
      <c r="N6" s="105"/>
      <c r="O6" s="105"/>
      <c r="P6" s="105"/>
      <c r="Q6" s="105"/>
      <c r="R6" s="134"/>
      <c r="S6" s="41"/>
    </row>
    <row r="7" spans="1:19" ht="30" customHeight="1" thickBot="1" x14ac:dyDescent="0.3">
      <c r="A7" s="48" t="s">
        <v>0</v>
      </c>
      <c r="B7" s="48" t="s">
        <v>1</v>
      </c>
      <c r="C7" s="48" t="s">
        <v>32</v>
      </c>
      <c r="D7" s="48" t="s">
        <v>5</v>
      </c>
      <c r="E7" s="48" t="s">
        <v>20</v>
      </c>
      <c r="F7" s="48" t="s">
        <v>15</v>
      </c>
      <c r="G7" s="48" t="s">
        <v>33</v>
      </c>
      <c r="H7" s="48" t="s">
        <v>17</v>
      </c>
      <c r="I7" s="48" t="s">
        <v>23</v>
      </c>
      <c r="J7" s="96" t="s">
        <v>12</v>
      </c>
      <c r="K7" s="97" t="s">
        <v>38</v>
      </c>
      <c r="L7" s="39" t="s">
        <v>3</v>
      </c>
      <c r="M7" s="39" t="s">
        <v>36</v>
      </c>
      <c r="N7" s="39" t="s">
        <v>11</v>
      </c>
      <c r="O7" s="40" t="s">
        <v>13</v>
      </c>
      <c r="P7" s="41" t="s">
        <v>29</v>
      </c>
      <c r="Q7" s="103" t="s">
        <v>56</v>
      </c>
      <c r="R7" s="104"/>
      <c r="S7" s="83" t="s">
        <v>58</v>
      </c>
    </row>
    <row r="8" spans="1:19" s="42" customFormat="1" ht="21.75" customHeight="1" thickBot="1" x14ac:dyDescent="0.3">
      <c r="A8" s="106" t="s">
        <v>37</v>
      </c>
      <c r="B8" s="107"/>
      <c r="C8" s="107"/>
      <c r="D8" s="107"/>
      <c r="E8" s="107"/>
      <c r="F8" s="107"/>
      <c r="G8" s="107"/>
      <c r="H8" s="107"/>
      <c r="I8" s="107"/>
      <c r="J8" s="108"/>
      <c r="K8" s="108"/>
      <c r="L8" s="108"/>
      <c r="M8" s="108"/>
      <c r="N8" s="108"/>
      <c r="O8" s="108"/>
      <c r="P8" s="108"/>
      <c r="Q8" s="108"/>
      <c r="R8" s="109"/>
      <c r="S8" s="82"/>
    </row>
    <row r="9" spans="1:19" s="38" customFormat="1" ht="18.75" customHeight="1" thickBot="1" x14ac:dyDescent="0.3">
      <c r="A9" s="43"/>
      <c r="B9" s="44"/>
      <c r="C9" s="49">
        <f t="shared" ref="C9:I9" si="0">SUM(C10:C46)</f>
        <v>0</v>
      </c>
      <c r="D9" s="49">
        <f t="shared" si="0"/>
        <v>0</v>
      </c>
      <c r="E9" s="49">
        <f t="shared" si="0"/>
        <v>0</v>
      </c>
      <c r="F9" s="49">
        <f t="shared" si="0"/>
        <v>0</v>
      </c>
      <c r="G9" s="49">
        <f t="shared" si="0"/>
        <v>0</v>
      </c>
      <c r="H9" s="46">
        <f t="shared" si="0"/>
        <v>0</v>
      </c>
      <c r="I9" s="49">
        <f t="shared" si="0"/>
        <v>0</v>
      </c>
      <c r="J9" s="44"/>
      <c r="K9" s="49">
        <f>SUM(K10:K23)</f>
        <v>0</v>
      </c>
      <c r="L9" s="49">
        <f>SUM(L10:L46)</f>
        <v>0</v>
      </c>
      <c r="M9" s="47">
        <f>SUM(M10:M46)</f>
        <v>0</v>
      </c>
      <c r="N9" s="49">
        <f>SUM(N10:N46)</f>
        <v>0</v>
      </c>
      <c r="O9" s="49">
        <f>SUM(O10:O46)</f>
        <v>0</v>
      </c>
      <c r="P9" s="49">
        <f>SUM(P10:P46)</f>
        <v>0</v>
      </c>
      <c r="Q9" s="98">
        <f>SUM(Q10:R46)</f>
        <v>0</v>
      </c>
      <c r="R9" s="99"/>
      <c r="S9" s="82"/>
    </row>
    <row r="10" spans="1:19" x14ac:dyDescent="0.25">
      <c r="A10" s="26"/>
      <c r="B10" s="27"/>
      <c r="C10" s="28"/>
      <c r="D10" s="22">
        <f>IF(AND(Bought_Trailer&lt;A10,Bought_Trailer&lt;&gt;""),((C10*$B$2)*($B$3+$B$4)),(C10*$B$2)*$B$3)</f>
        <v>0</v>
      </c>
      <c r="E10" s="28"/>
      <c r="F10" s="28"/>
      <c r="G10" s="22">
        <f>D10+E10+F10</f>
        <v>0</v>
      </c>
      <c r="H10" s="32"/>
      <c r="I10" s="23">
        <f>G10-(H10*G2)</f>
        <v>0</v>
      </c>
      <c r="J10" s="24" t="s">
        <v>19</v>
      </c>
      <c r="K10" s="28"/>
      <c r="L10" s="25">
        <f t="shared" ref="L10:L46" si="1">IF(AND(Date_Changed_Maint_Fund&lt;=A10,Date_Changed_Maint_Fund&lt;&gt;""),($D$4*C10),($D$3*C10))</f>
        <v>0</v>
      </c>
      <c r="M10" s="35"/>
      <c r="N10" s="28"/>
      <c r="O10" s="37"/>
      <c r="P10" s="28"/>
      <c r="Q10" s="28"/>
      <c r="R10" s="28"/>
      <c r="S10" s="31"/>
    </row>
    <row r="11" spans="1:19" x14ac:dyDescent="0.25">
      <c r="A11" s="29"/>
      <c r="B11" s="30"/>
      <c r="C11" s="28"/>
      <c r="D11" s="2">
        <f>IF(AND(Bought_Trailer&lt;A11,Bought_Trailer&lt;&gt;""),((C11*$B$2)*($B$3+$B$4)),(C11*$B$2)*$B$3)</f>
        <v>0</v>
      </c>
      <c r="E11" s="28"/>
      <c r="F11" s="28"/>
      <c r="G11" s="2">
        <f>D11+E11+F11</f>
        <v>0</v>
      </c>
      <c r="H11" s="33"/>
      <c r="I11" s="4">
        <f>G11-(H11*G2)</f>
        <v>0</v>
      </c>
      <c r="J11" s="13" t="s">
        <v>34</v>
      </c>
      <c r="K11" s="31"/>
      <c r="L11" s="25">
        <f t="shared" si="1"/>
        <v>0</v>
      </c>
      <c r="M11" s="35"/>
      <c r="N11" s="31"/>
      <c r="O11" s="36"/>
      <c r="P11" s="28"/>
      <c r="Q11" s="28"/>
      <c r="R11" s="28"/>
      <c r="S11" s="28"/>
    </row>
    <row r="12" spans="1:19" x14ac:dyDescent="0.25">
      <c r="A12" s="29"/>
      <c r="B12" s="30"/>
      <c r="C12" s="28"/>
      <c r="D12" s="2">
        <f t="shared" ref="D12:D46" si="2">IF(Bought_Trailer&lt;A12,((C12*$B$2)*($B$3+$B$4)),(C12*$B$2)*$B$3)</f>
        <v>0</v>
      </c>
      <c r="E12" s="28"/>
      <c r="F12" s="28"/>
      <c r="G12" s="2">
        <f>D12+E12+F12</f>
        <v>0</v>
      </c>
      <c r="H12" s="34"/>
      <c r="I12" s="4">
        <f>G12-(H12*G2)</f>
        <v>0</v>
      </c>
      <c r="J12" s="14" t="s">
        <v>24</v>
      </c>
      <c r="K12" s="31"/>
      <c r="L12" s="25">
        <f t="shared" si="1"/>
        <v>0</v>
      </c>
      <c r="M12" s="35"/>
      <c r="N12" s="31"/>
      <c r="O12" s="36"/>
      <c r="P12" s="28"/>
      <c r="Q12" s="28"/>
      <c r="R12" s="28"/>
      <c r="S12" s="28"/>
    </row>
    <row r="13" spans="1:19" ht="30" x14ac:dyDescent="0.25">
      <c r="A13" s="29"/>
      <c r="B13" s="30"/>
      <c r="C13" s="28"/>
      <c r="D13" s="2">
        <f t="shared" si="2"/>
        <v>0</v>
      </c>
      <c r="E13" s="28"/>
      <c r="F13" s="28"/>
      <c r="G13" s="2">
        <f>D13+E13+F13</f>
        <v>0</v>
      </c>
      <c r="H13" s="34"/>
      <c r="I13" s="4">
        <f>G13-(H13*G2)</f>
        <v>0</v>
      </c>
      <c r="J13" s="15" t="s">
        <v>25</v>
      </c>
      <c r="K13" s="31"/>
      <c r="L13" s="25">
        <f t="shared" si="1"/>
        <v>0</v>
      </c>
      <c r="M13" s="35"/>
      <c r="N13" s="31"/>
      <c r="O13" s="36"/>
      <c r="P13" s="31"/>
      <c r="Q13" s="28"/>
      <c r="R13" s="31"/>
      <c r="S13" s="28"/>
    </row>
    <row r="14" spans="1:19" ht="30" customHeight="1" x14ac:dyDescent="0.25">
      <c r="A14" s="29"/>
      <c r="B14" s="30"/>
      <c r="C14" s="28"/>
      <c r="D14" s="2">
        <f t="shared" si="2"/>
        <v>0</v>
      </c>
      <c r="E14" s="28"/>
      <c r="F14" s="28"/>
      <c r="G14" s="2">
        <f t="shared" ref="G14:G46" si="3">D14+E14+F14</f>
        <v>0</v>
      </c>
      <c r="H14" s="34"/>
      <c r="I14" s="4">
        <f>G14-(H14*G2)</f>
        <v>0</v>
      </c>
      <c r="J14" s="14" t="s">
        <v>27</v>
      </c>
      <c r="K14" s="31"/>
      <c r="L14" s="25">
        <f t="shared" si="1"/>
        <v>0</v>
      </c>
      <c r="M14" s="35"/>
      <c r="N14" s="31"/>
      <c r="O14" s="36"/>
      <c r="P14" s="31"/>
      <c r="Q14" s="28"/>
      <c r="R14" s="28"/>
      <c r="S14" s="28"/>
    </row>
    <row r="15" spans="1:19" ht="30" x14ac:dyDescent="0.25">
      <c r="A15" s="29"/>
      <c r="B15" s="30"/>
      <c r="C15" s="28"/>
      <c r="D15" s="2">
        <f t="shared" si="2"/>
        <v>0</v>
      </c>
      <c r="E15" s="28"/>
      <c r="F15" s="28"/>
      <c r="G15" s="2">
        <f t="shared" si="3"/>
        <v>0</v>
      </c>
      <c r="H15" s="34"/>
      <c r="I15" s="4">
        <f>G15-(H15*G2)</f>
        <v>0</v>
      </c>
      <c r="J15" s="14" t="s">
        <v>26</v>
      </c>
      <c r="K15" s="31"/>
      <c r="L15" s="25">
        <f t="shared" si="1"/>
        <v>0</v>
      </c>
      <c r="M15" s="35"/>
      <c r="N15" s="31"/>
      <c r="O15" s="36"/>
      <c r="P15" s="31"/>
      <c r="Q15" s="28"/>
      <c r="R15" s="28"/>
      <c r="S15" s="28"/>
    </row>
    <row r="16" spans="1:19" x14ac:dyDescent="0.25">
      <c r="A16" s="29"/>
      <c r="B16" s="30"/>
      <c r="C16" s="28"/>
      <c r="D16" s="2">
        <f t="shared" si="2"/>
        <v>0</v>
      </c>
      <c r="E16" s="28"/>
      <c r="F16" s="28"/>
      <c r="G16" s="2">
        <f t="shared" si="3"/>
        <v>0</v>
      </c>
      <c r="H16" s="34"/>
      <c r="I16" s="4">
        <f>G16-(H16*G2)</f>
        <v>0</v>
      </c>
      <c r="J16" s="13" t="s">
        <v>6</v>
      </c>
      <c r="K16" s="31"/>
      <c r="L16" s="25">
        <f t="shared" si="1"/>
        <v>0</v>
      </c>
      <c r="M16" s="35"/>
      <c r="N16" s="31"/>
      <c r="O16" s="36"/>
      <c r="P16" s="31"/>
      <c r="Q16" s="28"/>
      <c r="R16" s="28"/>
      <c r="S16" s="28"/>
    </row>
    <row r="17" spans="1:19" x14ac:dyDescent="0.25">
      <c r="A17" s="29"/>
      <c r="B17" s="30"/>
      <c r="C17" s="28"/>
      <c r="D17" s="2">
        <f t="shared" si="2"/>
        <v>0</v>
      </c>
      <c r="E17" s="28"/>
      <c r="F17" s="28"/>
      <c r="G17" s="2">
        <f>D17+E17+F17</f>
        <v>0</v>
      </c>
      <c r="H17" s="34"/>
      <c r="I17" s="4">
        <f>G17-(H17*G2)</f>
        <v>0</v>
      </c>
      <c r="J17" s="13" t="s">
        <v>7</v>
      </c>
      <c r="K17" s="31"/>
      <c r="L17" s="25">
        <f t="shared" si="1"/>
        <v>0</v>
      </c>
      <c r="M17" s="35"/>
      <c r="N17" s="31"/>
      <c r="O17" s="36"/>
      <c r="P17" s="31"/>
      <c r="Q17" s="28"/>
      <c r="R17" s="28"/>
      <c r="S17" s="28"/>
    </row>
    <row r="18" spans="1:19" x14ac:dyDescent="0.25">
      <c r="A18" s="29"/>
      <c r="B18" s="30"/>
      <c r="C18" s="28"/>
      <c r="D18" s="2">
        <f t="shared" si="2"/>
        <v>0</v>
      </c>
      <c r="E18" s="28"/>
      <c r="F18" s="28"/>
      <c r="G18" s="2">
        <f t="shared" si="3"/>
        <v>0</v>
      </c>
      <c r="H18" s="34"/>
      <c r="I18" s="4">
        <f>G18-(H18*G2)</f>
        <v>0</v>
      </c>
      <c r="J18" s="13" t="s">
        <v>21</v>
      </c>
      <c r="K18" s="31"/>
      <c r="L18" s="25">
        <f t="shared" si="1"/>
        <v>0</v>
      </c>
      <c r="M18" s="35"/>
      <c r="N18" s="31"/>
      <c r="O18" s="36"/>
      <c r="P18" s="31"/>
      <c r="Q18" s="28"/>
      <c r="R18" s="28"/>
      <c r="S18" s="28"/>
    </row>
    <row r="19" spans="1:19" x14ac:dyDescent="0.25">
      <c r="A19" s="29"/>
      <c r="B19" s="30"/>
      <c r="C19" s="28"/>
      <c r="D19" s="2">
        <f t="shared" si="2"/>
        <v>0</v>
      </c>
      <c r="E19" s="28"/>
      <c r="F19" s="28"/>
      <c r="G19" s="2">
        <f t="shared" si="3"/>
        <v>0</v>
      </c>
      <c r="H19" s="34"/>
      <c r="I19" s="4">
        <f>G19-(H19*G2)</f>
        <v>0</v>
      </c>
      <c r="J19" s="13" t="s">
        <v>16</v>
      </c>
      <c r="K19" s="17">
        <f>K3*D2</f>
        <v>0</v>
      </c>
      <c r="L19" s="25">
        <f t="shared" si="1"/>
        <v>0</v>
      </c>
      <c r="M19" s="35"/>
      <c r="N19" s="31"/>
      <c r="O19" s="36"/>
      <c r="P19" s="31"/>
      <c r="Q19" s="28"/>
      <c r="R19" s="28"/>
      <c r="S19" s="28"/>
    </row>
    <row r="20" spans="1:19" x14ac:dyDescent="0.25">
      <c r="A20" s="29"/>
      <c r="B20" s="30"/>
      <c r="C20" s="31"/>
      <c r="D20" s="2">
        <f t="shared" si="2"/>
        <v>0</v>
      </c>
      <c r="E20" s="28"/>
      <c r="F20" s="28"/>
      <c r="G20" s="2">
        <f t="shared" si="3"/>
        <v>0</v>
      </c>
      <c r="H20" s="34"/>
      <c r="I20" s="4">
        <f>G20-(H20*G2)</f>
        <v>0</v>
      </c>
      <c r="J20" s="13" t="s">
        <v>3</v>
      </c>
      <c r="K20" s="17">
        <f>L9</f>
        <v>0</v>
      </c>
      <c r="L20" s="25">
        <f t="shared" si="1"/>
        <v>0</v>
      </c>
      <c r="M20" s="35"/>
      <c r="N20" s="31"/>
      <c r="O20" s="36"/>
      <c r="P20" s="31"/>
      <c r="Q20" s="28"/>
      <c r="R20" s="28"/>
      <c r="S20" s="28"/>
    </row>
    <row r="21" spans="1:19" x14ac:dyDescent="0.25">
      <c r="A21" s="29"/>
      <c r="B21" s="30"/>
      <c r="C21" s="31"/>
      <c r="D21" s="2">
        <f t="shared" si="2"/>
        <v>0</v>
      </c>
      <c r="E21" s="28"/>
      <c r="F21" s="28"/>
      <c r="G21" s="2">
        <f>D21+E21+F21</f>
        <v>0</v>
      </c>
      <c r="H21" s="34"/>
      <c r="I21" s="4">
        <f>G21-(H21*G2)</f>
        <v>0</v>
      </c>
      <c r="J21" s="13" t="s">
        <v>11</v>
      </c>
      <c r="K21" s="16">
        <f>SUM(N10:N46)</f>
        <v>0</v>
      </c>
      <c r="L21" s="25">
        <f t="shared" si="1"/>
        <v>0</v>
      </c>
      <c r="M21" s="35"/>
      <c r="N21" s="31"/>
      <c r="O21" s="36"/>
      <c r="P21" s="31"/>
      <c r="Q21" s="28"/>
      <c r="R21" s="28"/>
      <c r="S21" s="28"/>
    </row>
    <row r="22" spans="1:19" x14ac:dyDescent="0.25">
      <c r="A22" s="29"/>
      <c r="B22" s="30"/>
      <c r="C22" s="31"/>
      <c r="D22" s="2">
        <f t="shared" si="2"/>
        <v>0</v>
      </c>
      <c r="E22" s="28"/>
      <c r="F22" s="28"/>
      <c r="G22" s="2">
        <f t="shared" si="3"/>
        <v>0</v>
      </c>
      <c r="H22" s="34"/>
      <c r="I22" s="4">
        <f>G22-(H22*G2)</f>
        <v>0</v>
      </c>
      <c r="J22" s="13" t="s">
        <v>29</v>
      </c>
      <c r="K22" s="17">
        <f>P9</f>
        <v>0</v>
      </c>
      <c r="L22" s="25">
        <f t="shared" si="1"/>
        <v>0</v>
      </c>
      <c r="M22" s="35"/>
      <c r="N22" s="31"/>
      <c r="O22" s="36"/>
      <c r="P22" s="31"/>
      <c r="Q22" s="28"/>
      <c r="R22" s="28"/>
      <c r="S22" s="28"/>
    </row>
    <row r="23" spans="1:19" x14ac:dyDescent="0.25">
      <c r="A23" s="29"/>
      <c r="B23" s="30"/>
      <c r="C23" s="31"/>
      <c r="D23" s="2">
        <f t="shared" si="2"/>
        <v>0</v>
      </c>
      <c r="E23" s="28"/>
      <c r="F23" s="28"/>
      <c r="G23" s="2">
        <f t="shared" si="3"/>
        <v>0</v>
      </c>
      <c r="H23" s="34"/>
      <c r="I23" s="4">
        <f>G23-(H23*G2)</f>
        <v>0</v>
      </c>
      <c r="J23" s="13" t="s">
        <v>8</v>
      </c>
      <c r="K23" s="17">
        <f>Q9</f>
        <v>0</v>
      </c>
      <c r="L23" s="25">
        <f t="shared" si="1"/>
        <v>0</v>
      </c>
      <c r="M23" s="35"/>
      <c r="N23" s="31"/>
      <c r="O23" s="36"/>
      <c r="P23" s="31"/>
      <c r="Q23" s="28"/>
      <c r="R23" s="28"/>
      <c r="S23" s="28"/>
    </row>
    <row r="24" spans="1:19" x14ac:dyDescent="0.25">
      <c r="A24" s="29"/>
      <c r="B24" s="30"/>
      <c r="C24" s="31"/>
      <c r="D24" s="2">
        <f t="shared" si="2"/>
        <v>0</v>
      </c>
      <c r="E24" s="28"/>
      <c r="F24" s="28"/>
      <c r="G24" s="2">
        <f t="shared" si="3"/>
        <v>0</v>
      </c>
      <c r="H24" s="34"/>
      <c r="I24" s="4">
        <f>G24-(H24*G2)</f>
        <v>0</v>
      </c>
      <c r="J24" s="11" t="s">
        <v>10</v>
      </c>
      <c r="K24" s="12">
        <f>SUM(K10:K23)</f>
        <v>0</v>
      </c>
      <c r="L24" s="25">
        <f t="shared" si="1"/>
        <v>0</v>
      </c>
      <c r="M24" s="35"/>
      <c r="N24" s="31"/>
      <c r="O24" s="36"/>
      <c r="P24" s="31"/>
      <c r="Q24" s="28"/>
      <c r="R24" s="28"/>
      <c r="S24" s="28"/>
    </row>
    <row r="25" spans="1:19" x14ac:dyDescent="0.25">
      <c r="A25" s="29"/>
      <c r="B25" s="30"/>
      <c r="C25" s="31"/>
      <c r="D25" s="2">
        <f t="shared" si="2"/>
        <v>0</v>
      </c>
      <c r="E25" s="28"/>
      <c r="F25" s="28"/>
      <c r="G25" s="2">
        <f t="shared" si="3"/>
        <v>0</v>
      </c>
      <c r="H25" s="34"/>
      <c r="I25" s="4">
        <f>G25-(H25*G2)</f>
        <v>0</v>
      </c>
      <c r="J25" s="1"/>
      <c r="K25" s="3"/>
      <c r="L25" s="25">
        <f t="shared" si="1"/>
        <v>0</v>
      </c>
      <c r="M25" s="35"/>
      <c r="N25" s="31"/>
      <c r="O25" s="36"/>
      <c r="P25" s="31"/>
      <c r="Q25" s="28"/>
      <c r="R25" s="28"/>
      <c r="S25" s="28"/>
    </row>
    <row r="26" spans="1:19" x14ac:dyDescent="0.25">
      <c r="A26" s="29"/>
      <c r="B26" s="30"/>
      <c r="C26" s="31"/>
      <c r="D26" s="2">
        <f t="shared" si="2"/>
        <v>0</v>
      </c>
      <c r="E26" s="28"/>
      <c r="F26" s="28"/>
      <c r="G26" s="2">
        <f t="shared" si="3"/>
        <v>0</v>
      </c>
      <c r="H26" s="34"/>
      <c r="I26" s="4">
        <f>G26-(H26*G2)</f>
        <v>0</v>
      </c>
      <c r="J26" s="1"/>
      <c r="K26" s="3"/>
      <c r="L26" s="25">
        <f t="shared" si="1"/>
        <v>0</v>
      </c>
      <c r="M26" s="35"/>
      <c r="N26" s="31"/>
      <c r="O26" s="36"/>
      <c r="P26" s="31"/>
      <c r="Q26" s="28"/>
      <c r="R26" s="28"/>
      <c r="S26" s="28"/>
    </row>
    <row r="27" spans="1:19" x14ac:dyDescent="0.25">
      <c r="A27" s="29"/>
      <c r="B27" s="30"/>
      <c r="C27" s="31"/>
      <c r="D27" s="2">
        <f t="shared" si="2"/>
        <v>0</v>
      </c>
      <c r="E27" s="28"/>
      <c r="F27" s="28"/>
      <c r="G27" s="2">
        <f t="shared" si="3"/>
        <v>0</v>
      </c>
      <c r="H27" s="34"/>
      <c r="I27" s="4">
        <f>G27-(H27*G2)</f>
        <v>0</v>
      </c>
      <c r="J27" s="1"/>
      <c r="K27" s="3"/>
      <c r="L27" s="25">
        <f t="shared" si="1"/>
        <v>0</v>
      </c>
      <c r="M27" s="35"/>
      <c r="N27" s="31"/>
      <c r="O27" s="36"/>
      <c r="P27" s="31"/>
      <c r="Q27" s="28"/>
      <c r="R27" s="28"/>
      <c r="S27" s="28"/>
    </row>
    <row r="28" spans="1:19" x14ac:dyDescent="0.25">
      <c r="A28" s="29"/>
      <c r="B28" s="30"/>
      <c r="C28" s="31"/>
      <c r="D28" s="2">
        <f t="shared" si="2"/>
        <v>0</v>
      </c>
      <c r="E28" s="28"/>
      <c r="F28" s="28"/>
      <c r="G28" s="2">
        <f t="shared" si="3"/>
        <v>0</v>
      </c>
      <c r="H28" s="34"/>
      <c r="I28" s="4">
        <f>G28-(H28*G2)</f>
        <v>0</v>
      </c>
      <c r="J28" s="1"/>
      <c r="K28" s="3"/>
      <c r="L28" s="25">
        <f t="shared" si="1"/>
        <v>0</v>
      </c>
      <c r="M28" s="35"/>
      <c r="N28" s="31"/>
      <c r="O28" s="36"/>
      <c r="P28" s="31"/>
      <c r="Q28" s="28"/>
      <c r="R28" s="28"/>
      <c r="S28" s="28"/>
    </row>
    <row r="29" spans="1:19" x14ac:dyDescent="0.25">
      <c r="A29" s="29"/>
      <c r="B29" s="30"/>
      <c r="C29" s="31"/>
      <c r="D29" s="2">
        <f t="shared" si="2"/>
        <v>0</v>
      </c>
      <c r="E29" s="28"/>
      <c r="F29" s="28"/>
      <c r="G29" s="2">
        <f t="shared" si="3"/>
        <v>0</v>
      </c>
      <c r="H29" s="34"/>
      <c r="I29" s="4">
        <f>G29-(H29*G2)</f>
        <v>0</v>
      </c>
      <c r="J29" s="1"/>
      <c r="K29" s="3"/>
      <c r="L29" s="25">
        <f t="shared" si="1"/>
        <v>0</v>
      </c>
      <c r="M29" s="35"/>
      <c r="N29" s="31"/>
      <c r="O29" s="36"/>
      <c r="P29" s="31"/>
      <c r="Q29" s="28"/>
      <c r="R29" s="28"/>
      <c r="S29" s="28"/>
    </row>
    <row r="30" spans="1:19" x14ac:dyDescent="0.25">
      <c r="A30" s="29"/>
      <c r="B30" s="30"/>
      <c r="C30" s="31"/>
      <c r="D30" s="2">
        <f t="shared" si="2"/>
        <v>0</v>
      </c>
      <c r="E30" s="28"/>
      <c r="F30" s="28"/>
      <c r="G30" s="2">
        <f t="shared" si="3"/>
        <v>0</v>
      </c>
      <c r="H30" s="34"/>
      <c r="I30" s="4">
        <f>G30-(H30*G2)</f>
        <v>0</v>
      </c>
      <c r="J30" s="1"/>
      <c r="K30" s="3"/>
      <c r="L30" s="25">
        <f t="shared" si="1"/>
        <v>0</v>
      </c>
      <c r="M30" s="35"/>
      <c r="N30" s="31"/>
      <c r="O30" s="36"/>
      <c r="P30" s="31"/>
      <c r="Q30" s="28"/>
      <c r="R30" s="28"/>
      <c r="S30" s="28"/>
    </row>
    <row r="31" spans="1:19" x14ac:dyDescent="0.25">
      <c r="A31" s="29"/>
      <c r="B31" s="30"/>
      <c r="C31" s="31"/>
      <c r="D31" s="2">
        <f t="shared" si="2"/>
        <v>0</v>
      </c>
      <c r="E31" s="28"/>
      <c r="F31" s="28"/>
      <c r="G31" s="2">
        <f t="shared" si="3"/>
        <v>0</v>
      </c>
      <c r="H31" s="34"/>
      <c r="I31" s="4">
        <f>G31-(H31*G2)</f>
        <v>0</v>
      </c>
      <c r="J31" s="1"/>
      <c r="K31" s="3"/>
      <c r="L31" s="25">
        <f t="shared" si="1"/>
        <v>0</v>
      </c>
      <c r="M31" s="35"/>
      <c r="N31" s="31"/>
      <c r="O31" s="36"/>
      <c r="P31" s="31"/>
      <c r="Q31" s="28"/>
      <c r="R31" s="28"/>
      <c r="S31" s="28"/>
    </row>
    <row r="32" spans="1:19" x14ac:dyDescent="0.25">
      <c r="A32" s="29"/>
      <c r="B32" s="30"/>
      <c r="C32" s="31"/>
      <c r="D32" s="2">
        <f t="shared" si="2"/>
        <v>0</v>
      </c>
      <c r="E32" s="28"/>
      <c r="F32" s="28"/>
      <c r="G32" s="2">
        <f t="shared" si="3"/>
        <v>0</v>
      </c>
      <c r="H32" s="34"/>
      <c r="I32" s="4">
        <f>G32-(H32*G2)</f>
        <v>0</v>
      </c>
      <c r="J32" s="1"/>
      <c r="K32" s="3"/>
      <c r="L32" s="25">
        <f t="shared" si="1"/>
        <v>0</v>
      </c>
      <c r="M32" s="35"/>
      <c r="N32" s="31"/>
      <c r="O32" s="36"/>
      <c r="P32" s="31"/>
      <c r="Q32" s="28"/>
      <c r="R32" s="28"/>
      <c r="S32" s="28"/>
    </row>
    <row r="33" spans="1:19" x14ac:dyDescent="0.25">
      <c r="A33" s="29"/>
      <c r="B33" s="30"/>
      <c r="C33" s="31"/>
      <c r="D33" s="2">
        <f t="shared" si="2"/>
        <v>0</v>
      </c>
      <c r="E33" s="28"/>
      <c r="F33" s="28"/>
      <c r="G33" s="2">
        <f t="shared" si="3"/>
        <v>0</v>
      </c>
      <c r="H33" s="34"/>
      <c r="I33" s="4">
        <f>G33-(H33*G2)</f>
        <v>0</v>
      </c>
      <c r="J33" s="1"/>
      <c r="K33" s="3"/>
      <c r="L33" s="25">
        <f t="shared" si="1"/>
        <v>0</v>
      </c>
      <c r="M33" s="35"/>
      <c r="N33" s="31"/>
      <c r="O33" s="36"/>
      <c r="P33" s="31"/>
      <c r="Q33" s="28"/>
      <c r="R33" s="28"/>
      <c r="S33" s="28"/>
    </row>
    <row r="34" spans="1:19" x14ac:dyDescent="0.25">
      <c r="A34" s="29"/>
      <c r="B34" s="30"/>
      <c r="C34" s="31"/>
      <c r="D34" s="2">
        <f t="shared" si="2"/>
        <v>0</v>
      </c>
      <c r="E34" s="28"/>
      <c r="F34" s="28"/>
      <c r="G34" s="2">
        <f t="shared" si="3"/>
        <v>0</v>
      </c>
      <c r="H34" s="34"/>
      <c r="I34" s="4">
        <f>G34-(H34*G2)</f>
        <v>0</v>
      </c>
      <c r="J34" s="1"/>
      <c r="K34" s="3"/>
      <c r="L34" s="25">
        <f t="shared" si="1"/>
        <v>0</v>
      </c>
      <c r="M34" s="35"/>
      <c r="N34" s="31"/>
      <c r="O34" s="36"/>
      <c r="P34" s="31"/>
      <c r="Q34" s="28"/>
      <c r="R34" s="28"/>
      <c r="S34" s="28"/>
    </row>
    <row r="35" spans="1:19" x14ac:dyDescent="0.25">
      <c r="A35" s="29"/>
      <c r="B35" s="30"/>
      <c r="C35" s="31"/>
      <c r="D35" s="2">
        <f t="shared" si="2"/>
        <v>0</v>
      </c>
      <c r="E35" s="28"/>
      <c r="F35" s="28"/>
      <c r="G35" s="2">
        <f t="shared" si="3"/>
        <v>0</v>
      </c>
      <c r="H35" s="34"/>
      <c r="I35" s="4">
        <f>G35-(H35*G2)</f>
        <v>0</v>
      </c>
      <c r="J35" s="1"/>
      <c r="K35" s="3"/>
      <c r="L35" s="25">
        <f t="shared" si="1"/>
        <v>0</v>
      </c>
      <c r="M35" s="35"/>
      <c r="N35" s="31"/>
      <c r="O35" s="36"/>
      <c r="P35" s="31"/>
      <c r="Q35" s="28"/>
      <c r="R35" s="28"/>
      <c r="S35" s="28"/>
    </row>
    <row r="36" spans="1:19" x14ac:dyDescent="0.25">
      <c r="A36" s="29"/>
      <c r="B36" s="30"/>
      <c r="C36" s="31"/>
      <c r="D36" s="2">
        <f t="shared" si="2"/>
        <v>0</v>
      </c>
      <c r="E36" s="28"/>
      <c r="F36" s="28"/>
      <c r="G36" s="2">
        <f t="shared" si="3"/>
        <v>0</v>
      </c>
      <c r="H36" s="34"/>
      <c r="I36" s="4">
        <f>G36-(H36*G2)</f>
        <v>0</v>
      </c>
      <c r="J36" s="1"/>
      <c r="K36" s="3"/>
      <c r="L36" s="25">
        <f t="shared" si="1"/>
        <v>0</v>
      </c>
      <c r="M36" s="35"/>
      <c r="N36" s="31"/>
      <c r="O36" s="36"/>
      <c r="P36" s="31"/>
      <c r="Q36" s="28"/>
      <c r="R36" s="28"/>
      <c r="S36" s="28"/>
    </row>
    <row r="37" spans="1:19" x14ac:dyDescent="0.25">
      <c r="A37" s="29"/>
      <c r="B37" s="30"/>
      <c r="C37" s="31"/>
      <c r="D37" s="2">
        <f t="shared" si="2"/>
        <v>0</v>
      </c>
      <c r="E37" s="28"/>
      <c r="F37" s="28"/>
      <c r="G37" s="2">
        <f t="shared" si="3"/>
        <v>0</v>
      </c>
      <c r="H37" s="34"/>
      <c r="I37" s="4">
        <f>G37-(H37*G2)</f>
        <v>0</v>
      </c>
      <c r="J37" s="1"/>
      <c r="K37" s="3"/>
      <c r="L37" s="25">
        <f t="shared" si="1"/>
        <v>0</v>
      </c>
      <c r="M37" s="35"/>
      <c r="N37" s="31"/>
      <c r="O37" s="36"/>
      <c r="P37" s="31"/>
      <c r="Q37" s="28"/>
      <c r="R37" s="28"/>
      <c r="S37" s="28"/>
    </row>
    <row r="38" spans="1:19" x14ac:dyDescent="0.25">
      <c r="A38" s="29"/>
      <c r="B38" s="30"/>
      <c r="C38" s="31"/>
      <c r="D38" s="2">
        <f t="shared" si="2"/>
        <v>0</v>
      </c>
      <c r="E38" s="28"/>
      <c r="F38" s="28"/>
      <c r="G38" s="2">
        <f t="shared" si="3"/>
        <v>0</v>
      </c>
      <c r="H38" s="34"/>
      <c r="I38" s="4">
        <f>G38-(H38*G2)</f>
        <v>0</v>
      </c>
      <c r="J38" s="1"/>
      <c r="K38" s="3"/>
      <c r="L38" s="25">
        <f t="shared" si="1"/>
        <v>0</v>
      </c>
      <c r="M38" s="35"/>
      <c r="N38" s="31"/>
      <c r="O38" s="36"/>
      <c r="P38" s="31"/>
      <c r="Q38" s="28"/>
      <c r="R38" s="28"/>
      <c r="S38" s="28"/>
    </row>
    <row r="39" spans="1:19" x14ac:dyDescent="0.25">
      <c r="A39" s="29"/>
      <c r="B39" s="30"/>
      <c r="C39" s="31"/>
      <c r="D39" s="2">
        <f t="shared" si="2"/>
        <v>0</v>
      </c>
      <c r="E39" s="28"/>
      <c r="F39" s="28"/>
      <c r="G39" s="2">
        <f t="shared" si="3"/>
        <v>0</v>
      </c>
      <c r="H39" s="34"/>
      <c r="I39" s="4">
        <f>G39-(H39*G2)</f>
        <v>0</v>
      </c>
      <c r="J39" s="1"/>
      <c r="K39" s="3"/>
      <c r="L39" s="25">
        <f t="shared" si="1"/>
        <v>0</v>
      </c>
      <c r="M39" s="35"/>
      <c r="N39" s="31"/>
      <c r="O39" s="36"/>
      <c r="P39" s="31"/>
      <c r="Q39" s="28"/>
      <c r="R39" s="28"/>
      <c r="S39" s="28"/>
    </row>
    <row r="40" spans="1:19" x14ac:dyDescent="0.25">
      <c r="A40" s="29"/>
      <c r="B40" s="30"/>
      <c r="C40" s="31"/>
      <c r="D40" s="2">
        <f t="shared" si="2"/>
        <v>0</v>
      </c>
      <c r="E40" s="28"/>
      <c r="F40" s="28"/>
      <c r="G40" s="2">
        <f t="shared" si="3"/>
        <v>0</v>
      </c>
      <c r="H40" s="34"/>
      <c r="I40" s="4">
        <f>G40-(H40*G2)</f>
        <v>0</v>
      </c>
      <c r="J40" s="1"/>
      <c r="K40" s="3"/>
      <c r="L40" s="25">
        <f t="shared" si="1"/>
        <v>0</v>
      </c>
      <c r="M40" s="35"/>
      <c r="N40" s="31"/>
      <c r="O40" s="36"/>
      <c r="P40" s="31"/>
      <c r="Q40" s="28"/>
      <c r="R40" s="28"/>
      <c r="S40" s="28"/>
    </row>
    <row r="41" spans="1:19" x14ac:dyDescent="0.25">
      <c r="A41" s="29"/>
      <c r="B41" s="30"/>
      <c r="C41" s="31"/>
      <c r="D41" s="2">
        <f t="shared" si="2"/>
        <v>0</v>
      </c>
      <c r="E41" s="28"/>
      <c r="F41" s="28"/>
      <c r="G41" s="2">
        <f t="shared" si="3"/>
        <v>0</v>
      </c>
      <c r="H41" s="34"/>
      <c r="I41" s="4">
        <f>G41-(H41*G2)</f>
        <v>0</v>
      </c>
      <c r="J41" s="1"/>
      <c r="K41" s="3"/>
      <c r="L41" s="25">
        <f t="shared" si="1"/>
        <v>0</v>
      </c>
      <c r="M41" s="35"/>
      <c r="N41" s="31"/>
      <c r="O41" s="36"/>
      <c r="P41" s="31"/>
      <c r="Q41" s="28"/>
      <c r="R41" s="28"/>
      <c r="S41" s="28"/>
    </row>
    <row r="42" spans="1:19" x14ac:dyDescent="0.25">
      <c r="A42" s="29"/>
      <c r="B42" s="30"/>
      <c r="C42" s="31"/>
      <c r="D42" s="2">
        <f t="shared" si="2"/>
        <v>0</v>
      </c>
      <c r="E42" s="28"/>
      <c r="F42" s="28"/>
      <c r="G42" s="2">
        <f t="shared" si="3"/>
        <v>0</v>
      </c>
      <c r="H42" s="34"/>
      <c r="I42" s="4">
        <f>G42-(H42*G2)</f>
        <v>0</v>
      </c>
      <c r="J42" s="1"/>
      <c r="K42" s="3"/>
      <c r="L42" s="25">
        <f t="shared" si="1"/>
        <v>0</v>
      </c>
      <c r="M42" s="35"/>
      <c r="N42" s="31"/>
      <c r="O42" s="36"/>
      <c r="P42" s="31"/>
      <c r="Q42" s="28"/>
      <c r="R42" s="28"/>
      <c r="S42" s="28"/>
    </row>
    <row r="43" spans="1:19" x14ac:dyDescent="0.25">
      <c r="A43" s="29"/>
      <c r="B43" s="30"/>
      <c r="C43" s="31"/>
      <c r="D43" s="2">
        <f t="shared" si="2"/>
        <v>0</v>
      </c>
      <c r="E43" s="28"/>
      <c r="F43" s="28"/>
      <c r="G43" s="2">
        <f t="shared" si="3"/>
        <v>0</v>
      </c>
      <c r="H43" s="34"/>
      <c r="I43" s="4">
        <f>G43-(H43*G2)</f>
        <v>0</v>
      </c>
      <c r="J43" s="1"/>
      <c r="K43" s="3"/>
      <c r="L43" s="25">
        <f t="shared" si="1"/>
        <v>0</v>
      </c>
      <c r="M43" s="35"/>
      <c r="N43" s="31"/>
      <c r="O43" s="36"/>
      <c r="P43" s="31"/>
      <c r="Q43" s="28"/>
      <c r="R43" s="28"/>
      <c r="S43" s="28"/>
    </row>
    <row r="44" spans="1:19" x14ac:dyDescent="0.25">
      <c r="A44" s="29"/>
      <c r="B44" s="30"/>
      <c r="C44" s="31"/>
      <c r="D44" s="2">
        <f t="shared" si="2"/>
        <v>0</v>
      </c>
      <c r="E44" s="28"/>
      <c r="F44" s="28"/>
      <c r="G44" s="2">
        <f t="shared" si="3"/>
        <v>0</v>
      </c>
      <c r="H44" s="34"/>
      <c r="I44" s="4">
        <f>G44-(H44*G2)</f>
        <v>0</v>
      </c>
      <c r="J44" s="1"/>
      <c r="K44" s="3"/>
      <c r="L44" s="25">
        <f t="shared" si="1"/>
        <v>0</v>
      </c>
      <c r="M44" s="35"/>
      <c r="N44" s="31"/>
      <c r="O44" s="36"/>
      <c r="P44" s="31"/>
      <c r="Q44" s="28"/>
      <c r="R44" s="28"/>
      <c r="S44" s="28"/>
    </row>
    <row r="45" spans="1:19" x14ac:dyDescent="0.25">
      <c r="A45" s="29"/>
      <c r="B45" s="30"/>
      <c r="C45" s="31"/>
      <c r="D45" s="2">
        <f t="shared" si="2"/>
        <v>0</v>
      </c>
      <c r="E45" s="28"/>
      <c r="F45" s="28"/>
      <c r="G45" s="2">
        <f t="shared" si="3"/>
        <v>0</v>
      </c>
      <c r="H45" s="34"/>
      <c r="I45" s="4">
        <f>G45-(H45*G2)</f>
        <v>0</v>
      </c>
      <c r="J45" s="1"/>
      <c r="K45" s="1"/>
      <c r="L45" s="25">
        <f t="shared" si="1"/>
        <v>0</v>
      </c>
      <c r="M45" s="35"/>
      <c r="N45" s="31"/>
      <c r="O45" s="36"/>
      <c r="P45" s="31"/>
      <c r="Q45" s="28"/>
      <c r="R45" s="28"/>
      <c r="S45" s="28"/>
    </row>
    <row r="46" spans="1:19" x14ac:dyDescent="0.25">
      <c r="A46" s="29"/>
      <c r="B46" s="30"/>
      <c r="C46" s="31"/>
      <c r="D46" s="2">
        <f t="shared" si="2"/>
        <v>0</v>
      </c>
      <c r="E46" s="28"/>
      <c r="F46" s="28"/>
      <c r="G46" s="2">
        <f t="shared" si="3"/>
        <v>0</v>
      </c>
      <c r="H46" s="34"/>
      <c r="I46" s="4">
        <f>G46-(H46*G2)</f>
        <v>0</v>
      </c>
      <c r="K46" s="1"/>
      <c r="L46" s="25">
        <f t="shared" si="1"/>
        <v>0</v>
      </c>
      <c r="M46" s="35"/>
      <c r="N46" s="31"/>
      <c r="O46" s="36"/>
      <c r="P46" s="31"/>
      <c r="Q46" s="28"/>
      <c r="R46" s="28"/>
      <c r="S46" s="28"/>
    </row>
    <row r="47" spans="1:19" x14ac:dyDescent="0.25">
      <c r="I47" s="5"/>
    </row>
    <row r="48" spans="1:19" ht="30" customHeight="1" x14ac:dyDescent="0.25"/>
    <row r="49" spans="4:4" x14ac:dyDescent="0.25">
      <c r="D49" s="1"/>
    </row>
  </sheetData>
  <sheetProtection algorithmName="SHA-512" hashValue="sPYw1u25ew5lI9NISrrWEAgs0Q4BMopUSsrXgUODXsZsjL2LYIO+ta/kXLWI9WWN2yIv9K/6sWLJFxdTb5qdHw==" saltValue="h+ipdHJDrwUrrEwM5IkMlw==" spinCount="100000" sheet="1" objects="1" scenarios="1" formatCells="0" formatColumns="0" formatRows="0" insertColumns="0" insertRows="0" deleteColumns="0" deleteRows="0"/>
  <mergeCells count="15">
    <mergeCell ref="A6:I6"/>
    <mergeCell ref="J6:R6"/>
    <mergeCell ref="Q7:R7"/>
    <mergeCell ref="A8:R8"/>
    <mergeCell ref="Q9:R9"/>
    <mergeCell ref="A1:D1"/>
    <mergeCell ref="F1:G1"/>
    <mergeCell ref="H1:K1"/>
    <mergeCell ref="E2:E5"/>
    <mergeCell ref="L2:L3"/>
    <mergeCell ref="M2:M3"/>
    <mergeCell ref="J4:J5"/>
    <mergeCell ref="K4:K5"/>
    <mergeCell ref="L4:L5"/>
    <mergeCell ref="M4:M5"/>
  </mergeCells>
  <conditionalFormatting sqref="L2:M2">
    <cfRule type="cellIs" dxfId="17" priority="3" operator="lessThan">
      <formula>0</formula>
    </cfRule>
  </conditionalFormatting>
  <conditionalFormatting sqref="L2">
    <cfRule type="cellIs" dxfId="16" priority="2" operator="equal">
      <formula>"Actual loss"</formula>
    </cfRule>
  </conditionalFormatting>
  <conditionalFormatting sqref="I10:I46">
    <cfRule type="cellIs" dxfId="15" priority="1" operator="lessThan">
      <formula>0</formula>
    </cfRule>
  </conditionalFormatting>
  <pageMargins left="0.7" right="0.7" top="0.75" bottom="0.75" header="0.3" footer="0.3"/>
  <pageSetup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49"/>
  <sheetViews>
    <sheetView showGridLines="0" zoomScale="90" zoomScaleNormal="90" workbookViewId="0">
      <pane ySplit="9" topLeftCell="A10" activePane="bottomLeft" state="frozen"/>
      <selection pane="bottomLeft" activeCell="K18" sqref="K18"/>
    </sheetView>
  </sheetViews>
  <sheetFormatPr defaultRowHeight="15" x14ac:dyDescent="0.25"/>
  <cols>
    <col min="1" max="1" width="13" customWidth="1"/>
    <col min="2" max="2" width="14.7109375" customWidth="1"/>
    <col min="3" max="3" width="13.140625" customWidth="1"/>
    <col min="4" max="4" width="13.42578125" customWidth="1"/>
    <col min="5" max="5" width="15.85546875" customWidth="1"/>
    <col min="6" max="6" width="13.42578125" customWidth="1"/>
    <col min="7" max="7" width="14.28515625" customWidth="1"/>
    <col min="8" max="8" width="13.28515625" customWidth="1"/>
    <col min="9" max="9" width="14.85546875" customWidth="1"/>
    <col min="10" max="10" width="21" customWidth="1"/>
    <col min="11" max="11" width="13.42578125" customWidth="1"/>
    <col min="12" max="13" width="13.85546875" customWidth="1"/>
    <col min="14" max="14" width="12.42578125" customWidth="1"/>
    <col min="15" max="15" width="0" hidden="1" customWidth="1"/>
    <col min="16" max="16" width="12.140625" customWidth="1"/>
    <col min="17" max="18" width="11.5703125" customWidth="1"/>
    <col min="19" max="19" width="29.7109375" customWidth="1"/>
  </cols>
  <sheetData>
    <row r="1" spans="1:19" ht="19.5" thickBot="1" x14ac:dyDescent="0.3">
      <c r="A1" s="118" t="s">
        <v>39</v>
      </c>
      <c r="B1" s="119"/>
      <c r="C1" s="120"/>
      <c r="D1" s="121"/>
      <c r="E1" s="38"/>
      <c r="F1" s="122" t="s">
        <v>45</v>
      </c>
      <c r="G1" s="123"/>
      <c r="H1" s="127" t="s">
        <v>46</v>
      </c>
      <c r="I1" s="128"/>
      <c r="J1" s="129"/>
      <c r="K1" s="130"/>
      <c r="L1" s="38"/>
      <c r="M1" s="10"/>
      <c r="N1" s="10"/>
      <c r="O1" s="10"/>
      <c r="P1" s="10"/>
      <c r="Q1" s="10"/>
      <c r="R1" s="10"/>
    </row>
    <row r="2" spans="1:19" ht="26.25" customHeight="1" thickTop="1" x14ac:dyDescent="0.25">
      <c r="A2" s="50" t="s">
        <v>14</v>
      </c>
      <c r="B2" s="51">
        <v>1</v>
      </c>
      <c r="C2" s="55" t="s">
        <v>49</v>
      </c>
      <c r="D2" s="78">
        <v>0</v>
      </c>
      <c r="E2" s="124" t="s">
        <v>40</v>
      </c>
      <c r="F2" s="59" t="s">
        <v>52</v>
      </c>
      <c r="G2" s="60">
        <f>IF(H9&gt;0,(IF(I4&gt;G4,(M4/I4),(M4/G4))),0)</f>
        <v>0</v>
      </c>
      <c r="H2" s="67" t="s">
        <v>41</v>
      </c>
      <c r="I2" s="68">
        <f>IF(H9&gt;0,K4/H9,0)</f>
        <v>0</v>
      </c>
      <c r="J2" s="74" t="s">
        <v>55</v>
      </c>
      <c r="K2" s="75">
        <f>IF(K3&gt;0,K3/H9,0)</f>
        <v>0</v>
      </c>
      <c r="L2" s="114" t="str">
        <f>IF(M2&lt;0,"Actual Loss","Actual Profit")</f>
        <v>Actual Profit</v>
      </c>
      <c r="M2" s="116">
        <f>K3-K4</f>
        <v>0</v>
      </c>
    </row>
    <row r="3" spans="1:19" ht="27" customHeight="1" thickBot="1" x14ac:dyDescent="0.3">
      <c r="A3" s="52" t="s">
        <v>31</v>
      </c>
      <c r="B3" s="53">
        <v>0.65</v>
      </c>
      <c r="C3" s="56" t="s">
        <v>3</v>
      </c>
      <c r="D3" s="85">
        <v>0</v>
      </c>
      <c r="E3" s="125"/>
      <c r="F3" s="61" t="s">
        <v>42</v>
      </c>
      <c r="G3" s="62">
        <v>0</v>
      </c>
      <c r="H3" s="69" t="s">
        <v>42</v>
      </c>
      <c r="I3" s="70">
        <f>IF(AND(N9&gt;0,M9&gt;0),N9/M9,0)</f>
        <v>0</v>
      </c>
      <c r="J3" s="76" t="s">
        <v>79</v>
      </c>
      <c r="K3" s="77">
        <f>SUM(G10:G46)</f>
        <v>0</v>
      </c>
      <c r="L3" s="115"/>
      <c r="M3" s="117"/>
    </row>
    <row r="4" spans="1:19" ht="44.25" customHeight="1" thickTop="1" x14ac:dyDescent="0.25">
      <c r="A4" s="52" t="s">
        <v>47</v>
      </c>
      <c r="B4" s="53">
        <v>0</v>
      </c>
      <c r="C4" s="57" t="s">
        <v>50</v>
      </c>
      <c r="D4" s="85">
        <v>0</v>
      </c>
      <c r="E4" s="125"/>
      <c r="F4" s="63" t="s">
        <v>53</v>
      </c>
      <c r="G4" s="64">
        <v>0</v>
      </c>
      <c r="H4" s="69" t="s">
        <v>43</v>
      </c>
      <c r="I4" s="71">
        <f>SUM(H10:H46)</f>
        <v>0</v>
      </c>
      <c r="J4" s="131" t="s">
        <v>22</v>
      </c>
      <c r="K4" s="132">
        <f>K24</f>
        <v>0</v>
      </c>
      <c r="L4" s="110" t="s">
        <v>107</v>
      </c>
      <c r="M4" s="112">
        <f>IF(G3&gt;0,(IF(K20&lt;((G4/G5)*G3),(K4-K21)+((G4/G5)*G3),K4)),0)</f>
        <v>0</v>
      </c>
    </row>
    <row r="5" spans="1:19" ht="30" customHeight="1" thickBot="1" x14ac:dyDescent="0.3">
      <c r="A5" s="54" t="s">
        <v>48</v>
      </c>
      <c r="B5" s="87"/>
      <c r="C5" s="58" t="s">
        <v>51</v>
      </c>
      <c r="D5" s="86"/>
      <c r="E5" s="126"/>
      <c r="F5" s="65" t="s">
        <v>44</v>
      </c>
      <c r="G5" s="66">
        <v>0</v>
      </c>
      <c r="H5" s="72" t="s">
        <v>54</v>
      </c>
      <c r="I5" s="73">
        <f>IF(M9&gt;0,I4/M9,0)</f>
        <v>0</v>
      </c>
      <c r="J5" s="115"/>
      <c r="K5" s="117"/>
      <c r="L5" s="111"/>
      <c r="M5" s="113"/>
    </row>
    <row r="6" spans="1:19" s="38" customFormat="1" ht="26.25" customHeight="1" thickTop="1" thickBot="1" x14ac:dyDescent="0.3">
      <c r="A6" s="100" t="s">
        <v>18</v>
      </c>
      <c r="B6" s="101"/>
      <c r="C6" s="101"/>
      <c r="D6" s="101"/>
      <c r="E6" s="101"/>
      <c r="F6" s="101"/>
      <c r="G6" s="101"/>
      <c r="H6" s="101"/>
      <c r="I6" s="102"/>
      <c r="J6" s="105" t="s">
        <v>2</v>
      </c>
      <c r="K6" s="105"/>
      <c r="L6" s="105"/>
      <c r="M6" s="105"/>
      <c r="N6" s="105"/>
      <c r="O6" s="105"/>
      <c r="P6" s="105"/>
      <c r="Q6" s="105"/>
      <c r="R6" s="134"/>
      <c r="S6" s="41"/>
    </row>
    <row r="7" spans="1:19" ht="30" customHeight="1" thickBot="1" x14ac:dyDescent="0.3">
      <c r="A7" s="48" t="s">
        <v>0</v>
      </c>
      <c r="B7" s="48" t="s">
        <v>1</v>
      </c>
      <c r="C7" s="48" t="s">
        <v>32</v>
      </c>
      <c r="D7" s="48" t="s">
        <v>5</v>
      </c>
      <c r="E7" s="48" t="s">
        <v>20</v>
      </c>
      <c r="F7" s="48" t="s">
        <v>15</v>
      </c>
      <c r="G7" s="48" t="s">
        <v>33</v>
      </c>
      <c r="H7" s="48" t="s">
        <v>17</v>
      </c>
      <c r="I7" s="48" t="s">
        <v>23</v>
      </c>
      <c r="J7" s="96" t="s">
        <v>12</v>
      </c>
      <c r="K7" s="97" t="s">
        <v>38</v>
      </c>
      <c r="L7" s="39" t="s">
        <v>3</v>
      </c>
      <c r="M7" s="39" t="s">
        <v>36</v>
      </c>
      <c r="N7" s="39" t="s">
        <v>11</v>
      </c>
      <c r="O7" s="40" t="s">
        <v>13</v>
      </c>
      <c r="P7" s="41" t="s">
        <v>29</v>
      </c>
      <c r="Q7" s="103" t="s">
        <v>56</v>
      </c>
      <c r="R7" s="104"/>
      <c r="S7" s="83" t="s">
        <v>58</v>
      </c>
    </row>
    <row r="8" spans="1:19" s="42" customFormat="1" ht="21.75" customHeight="1" thickBot="1" x14ac:dyDescent="0.3">
      <c r="A8" s="106" t="s">
        <v>37</v>
      </c>
      <c r="B8" s="107"/>
      <c r="C8" s="107"/>
      <c r="D8" s="107"/>
      <c r="E8" s="107"/>
      <c r="F8" s="107"/>
      <c r="G8" s="107"/>
      <c r="H8" s="107"/>
      <c r="I8" s="107"/>
      <c r="J8" s="108"/>
      <c r="K8" s="108"/>
      <c r="L8" s="108"/>
      <c r="M8" s="108"/>
      <c r="N8" s="108"/>
      <c r="O8" s="108"/>
      <c r="P8" s="108"/>
      <c r="Q8" s="108"/>
      <c r="R8" s="109"/>
      <c r="S8" s="82"/>
    </row>
    <row r="9" spans="1:19" s="38" customFormat="1" ht="18.75" customHeight="1" thickBot="1" x14ac:dyDescent="0.3">
      <c r="A9" s="43"/>
      <c r="B9" s="44"/>
      <c r="C9" s="49">
        <f t="shared" ref="C9:I9" si="0">SUM(C10:C46)</f>
        <v>0</v>
      </c>
      <c r="D9" s="49">
        <f t="shared" si="0"/>
        <v>0</v>
      </c>
      <c r="E9" s="49">
        <f t="shared" si="0"/>
        <v>0</v>
      </c>
      <c r="F9" s="49">
        <f t="shared" si="0"/>
        <v>0</v>
      </c>
      <c r="G9" s="49">
        <f t="shared" si="0"/>
        <v>0</v>
      </c>
      <c r="H9" s="46">
        <f t="shared" si="0"/>
        <v>0</v>
      </c>
      <c r="I9" s="49">
        <f t="shared" si="0"/>
        <v>0</v>
      </c>
      <c r="J9" s="44"/>
      <c r="K9" s="49">
        <f>SUM(K10:K23)</f>
        <v>0</v>
      </c>
      <c r="L9" s="49">
        <f>SUM(L10:L46)</f>
        <v>0</v>
      </c>
      <c r="M9" s="47">
        <f>SUM(M10:M46)</f>
        <v>0</v>
      </c>
      <c r="N9" s="49">
        <f>SUM(N10:N46)</f>
        <v>0</v>
      </c>
      <c r="O9" s="49">
        <f>SUM(O10:O46)</f>
        <v>0</v>
      </c>
      <c r="P9" s="49">
        <f>SUM(P10:P46)</f>
        <v>0</v>
      </c>
      <c r="Q9" s="98">
        <f>SUM(Q10:R46)</f>
        <v>0</v>
      </c>
      <c r="R9" s="99"/>
      <c r="S9" s="82"/>
    </row>
    <row r="10" spans="1:19" x14ac:dyDescent="0.25">
      <c r="A10" s="26"/>
      <c r="B10" s="27"/>
      <c r="C10" s="28"/>
      <c r="D10" s="22">
        <f>IF(AND(Bought_Trailer&lt;A10,Bought_Trailer&lt;&gt;""),((C10*$B$2)*($B$3+$B$4)),(C10*$B$2)*$B$3)</f>
        <v>0</v>
      </c>
      <c r="E10" s="28"/>
      <c r="F10" s="28"/>
      <c r="G10" s="22">
        <f>D10+E10+F10</f>
        <v>0</v>
      </c>
      <c r="H10" s="32"/>
      <c r="I10" s="23">
        <f>G10-(H10*G2)</f>
        <v>0</v>
      </c>
      <c r="J10" s="24" t="s">
        <v>19</v>
      </c>
      <c r="K10" s="28"/>
      <c r="L10" s="25">
        <f t="shared" ref="L10:L46" si="1">IF(AND(Date_Changed_Maint_Fund&lt;=A10,Date_Changed_Maint_Fund&lt;&gt;""),($D$4*C10),($D$3*C10))</f>
        <v>0</v>
      </c>
      <c r="M10" s="35"/>
      <c r="N10" s="28"/>
      <c r="O10" s="37"/>
      <c r="P10" s="28"/>
      <c r="Q10" s="28"/>
      <c r="R10" s="28"/>
      <c r="S10" s="31"/>
    </row>
    <row r="11" spans="1:19" x14ac:dyDescent="0.25">
      <c r="A11" s="29"/>
      <c r="B11" s="30"/>
      <c r="C11" s="28"/>
      <c r="D11" s="2">
        <f>IF(AND(Bought_Trailer&lt;A11,Bought_Trailer&lt;&gt;""),((C11*$B$2)*($B$3+$B$4)),(C11*$B$2)*$B$3)</f>
        <v>0</v>
      </c>
      <c r="E11" s="28"/>
      <c r="F11" s="28"/>
      <c r="G11" s="2">
        <f>D11+E11+F11</f>
        <v>0</v>
      </c>
      <c r="H11" s="33"/>
      <c r="I11" s="4">
        <f>G11-(H11*G2)</f>
        <v>0</v>
      </c>
      <c r="J11" s="13" t="s">
        <v>34</v>
      </c>
      <c r="K11" s="31"/>
      <c r="L11" s="25">
        <f t="shared" si="1"/>
        <v>0</v>
      </c>
      <c r="M11" s="35"/>
      <c r="N11" s="31"/>
      <c r="O11" s="36"/>
      <c r="P11" s="28"/>
      <c r="Q11" s="28"/>
      <c r="R11" s="28"/>
      <c r="S11" s="28"/>
    </row>
    <row r="12" spans="1:19" x14ac:dyDescent="0.25">
      <c r="A12" s="29"/>
      <c r="B12" s="30"/>
      <c r="C12" s="28"/>
      <c r="D12" s="2">
        <f t="shared" ref="D12:D46" si="2">IF(Bought_Trailer&lt;A12,((C12*$B$2)*($B$3+$B$4)),(C12*$B$2)*$B$3)</f>
        <v>0</v>
      </c>
      <c r="E12" s="28"/>
      <c r="F12" s="28"/>
      <c r="G12" s="2">
        <f>D12+E12+F12</f>
        <v>0</v>
      </c>
      <c r="H12" s="34"/>
      <c r="I12" s="4">
        <f>G12-(H12*G2)</f>
        <v>0</v>
      </c>
      <c r="J12" s="14" t="s">
        <v>24</v>
      </c>
      <c r="K12" s="31"/>
      <c r="L12" s="25">
        <f t="shared" si="1"/>
        <v>0</v>
      </c>
      <c r="M12" s="35"/>
      <c r="N12" s="31"/>
      <c r="O12" s="36"/>
      <c r="P12" s="28"/>
      <c r="Q12" s="28"/>
      <c r="R12" s="28"/>
      <c r="S12" s="28"/>
    </row>
    <row r="13" spans="1:19" ht="30" x14ac:dyDescent="0.25">
      <c r="A13" s="29"/>
      <c r="B13" s="30"/>
      <c r="C13" s="28"/>
      <c r="D13" s="2">
        <f t="shared" si="2"/>
        <v>0</v>
      </c>
      <c r="E13" s="28"/>
      <c r="F13" s="28"/>
      <c r="G13" s="2">
        <f>D13+E13+F13</f>
        <v>0</v>
      </c>
      <c r="H13" s="34"/>
      <c r="I13" s="4">
        <f>G13-(H13*G2)</f>
        <v>0</v>
      </c>
      <c r="J13" s="15" t="s">
        <v>25</v>
      </c>
      <c r="K13" s="31"/>
      <c r="L13" s="25">
        <f t="shared" si="1"/>
        <v>0</v>
      </c>
      <c r="M13" s="35"/>
      <c r="N13" s="31"/>
      <c r="O13" s="36"/>
      <c r="P13" s="31"/>
      <c r="Q13" s="28"/>
      <c r="R13" s="31"/>
      <c r="S13" s="28"/>
    </row>
    <row r="14" spans="1:19" ht="30" customHeight="1" x14ac:dyDescent="0.25">
      <c r="A14" s="29"/>
      <c r="B14" s="30"/>
      <c r="C14" s="28"/>
      <c r="D14" s="2">
        <f t="shared" si="2"/>
        <v>0</v>
      </c>
      <c r="E14" s="28"/>
      <c r="F14" s="28"/>
      <c r="G14" s="2">
        <f t="shared" ref="G14:G46" si="3">D14+E14+F14</f>
        <v>0</v>
      </c>
      <c r="H14" s="34"/>
      <c r="I14" s="4">
        <f>G14-(H14*G2)</f>
        <v>0</v>
      </c>
      <c r="J14" s="14" t="s">
        <v>27</v>
      </c>
      <c r="K14" s="31"/>
      <c r="L14" s="25">
        <f t="shared" si="1"/>
        <v>0</v>
      </c>
      <c r="M14" s="35"/>
      <c r="N14" s="31"/>
      <c r="O14" s="36"/>
      <c r="P14" s="31"/>
      <c r="Q14" s="28"/>
      <c r="R14" s="28"/>
      <c r="S14" s="28"/>
    </row>
    <row r="15" spans="1:19" ht="30" x14ac:dyDescent="0.25">
      <c r="A15" s="29"/>
      <c r="B15" s="30"/>
      <c r="C15" s="28"/>
      <c r="D15" s="2">
        <f t="shared" si="2"/>
        <v>0</v>
      </c>
      <c r="E15" s="28"/>
      <c r="F15" s="28"/>
      <c r="G15" s="2">
        <f t="shared" si="3"/>
        <v>0</v>
      </c>
      <c r="H15" s="34"/>
      <c r="I15" s="4">
        <f>G15-(H15*G2)</f>
        <v>0</v>
      </c>
      <c r="J15" s="14" t="s">
        <v>26</v>
      </c>
      <c r="K15" s="31"/>
      <c r="L15" s="25">
        <f t="shared" si="1"/>
        <v>0</v>
      </c>
      <c r="M15" s="35"/>
      <c r="N15" s="31"/>
      <c r="O15" s="36"/>
      <c r="P15" s="31"/>
      <c r="Q15" s="28"/>
      <c r="R15" s="28"/>
      <c r="S15" s="28"/>
    </row>
    <row r="16" spans="1:19" x14ac:dyDescent="0.25">
      <c r="A16" s="29"/>
      <c r="B16" s="30"/>
      <c r="C16" s="28"/>
      <c r="D16" s="2">
        <f t="shared" si="2"/>
        <v>0</v>
      </c>
      <c r="E16" s="28"/>
      <c r="F16" s="28"/>
      <c r="G16" s="2">
        <f t="shared" si="3"/>
        <v>0</v>
      </c>
      <c r="H16" s="34"/>
      <c r="I16" s="4">
        <f>G16-(H16*G2)</f>
        <v>0</v>
      </c>
      <c r="J16" s="13" t="s">
        <v>6</v>
      </c>
      <c r="K16" s="31"/>
      <c r="L16" s="25">
        <f t="shared" si="1"/>
        <v>0</v>
      </c>
      <c r="M16" s="35"/>
      <c r="N16" s="31"/>
      <c r="O16" s="36"/>
      <c r="P16" s="31"/>
      <c r="Q16" s="28"/>
      <c r="R16" s="28"/>
      <c r="S16" s="28"/>
    </row>
    <row r="17" spans="1:19" x14ac:dyDescent="0.25">
      <c r="A17" s="29"/>
      <c r="B17" s="30"/>
      <c r="C17" s="28"/>
      <c r="D17" s="2">
        <f t="shared" si="2"/>
        <v>0</v>
      </c>
      <c r="E17" s="28"/>
      <c r="F17" s="28"/>
      <c r="G17" s="2">
        <f>D17+E17+F17</f>
        <v>0</v>
      </c>
      <c r="H17" s="34"/>
      <c r="I17" s="4">
        <f>G17-(H17*G2)</f>
        <v>0</v>
      </c>
      <c r="J17" s="13" t="s">
        <v>7</v>
      </c>
      <c r="K17" s="31"/>
      <c r="L17" s="25">
        <f t="shared" si="1"/>
        <v>0</v>
      </c>
      <c r="M17" s="35"/>
      <c r="N17" s="31"/>
      <c r="O17" s="36"/>
      <c r="P17" s="31"/>
      <c r="Q17" s="28"/>
      <c r="R17" s="28"/>
      <c r="S17" s="28"/>
    </row>
    <row r="18" spans="1:19" x14ac:dyDescent="0.25">
      <c r="A18" s="29"/>
      <c r="B18" s="30"/>
      <c r="C18" s="28"/>
      <c r="D18" s="2">
        <f t="shared" si="2"/>
        <v>0</v>
      </c>
      <c r="E18" s="28"/>
      <c r="F18" s="28"/>
      <c r="G18" s="2">
        <f t="shared" si="3"/>
        <v>0</v>
      </c>
      <c r="H18" s="34"/>
      <c r="I18" s="4">
        <f>G18-(H18*G2)</f>
        <v>0</v>
      </c>
      <c r="J18" s="13" t="s">
        <v>21</v>
      </c>
      <c r="K18" s="31"/>
      <c r="L18" s="25">
        <f t="shared" si="1"/>
        <v>0</v>
      </c>
      <c r="M18" s="35"/>
      <c r="N18" s="31"/>
      <c r="O18" s="36"/>
      <c r="P18" s="31"/>
      <c r="Q18" s="28"/>
      <c r="R18" s="28"/>
      <c r="S18" s="28"/>
    </row>
    <row r="19" spans="1:19" x14ac:dyDescent="0.25">
      <c r="A19" s="29"/>
      <c r="B19" s="30"/>
      <c r="C19" s="28"/>
      <c r="D19" s="2">
        <f t="shared" si="2"/>
        <v>0</v>
      </c>
      <c r="E19" s="28"/>
      <c r="F19" s="28"/>
      <c r="G19" s="2">
        <f t="shared" si="3"/>
        <v>0</v>
      </c>
      <c r="H19" s="34"/>
      <c r="I19" s="4">
        <f>G19-(H19*G2)</f>
        <v>0</v>
      </c>
      <c r="J19" s="13" t="s">
        <v>16</v>
      </c>
      <c r="K19" s="17">
        <f>K3*D2</f>
        <v>0</v>
      </c>
      <c r="L19" s="25">
        <f t="shared" si="1"/>
        <v>0</v>
      </c>
      <c r="M19" s="35"/>
      <c r="N19" s="31"/>
      <c r="O19" s="36"/>
      <c r="P19" s="31"/>
      <c r="Q19" s="28"/>
      <c r="R19" s="28"/>
      <c r="S19" s="28"/>
    </row>
    <row r="20" spans="1:19" x14ac:dyDescent="0.25">
      <c r="A20" s="29"/>
      <c r="B20" s="30"/>
      <c r="C20" s="31"/>
      <c r="D20" s="2">
        <f t="shared" si="2"/>
        <v>0</v>
      </c>
      <c r="E20" s="28"/>
      <c r="F20" s="28"/>
      <c r="G20" s="2">
        <f t="shared" si="3"/>
        <v>0</v>
      </c>
      <c r="H20" s="34"/>
      <c r="I20" s="4">
        <f>G20-(H20*G2)</f>
        <v>0</v>
      </c>
      <c r="J20" s="13" t="s">
        <v>3</v>
      </c>
      <c r="K20" s="17">
        <f>L9</f>
        <v>0</v>
      </c>
      <c r="L20" s="25">
        <f t="shared" si="1"/>
        <v>0</v>
      </c>
      <c r="M20" s="35"/>
      <c r="N20" s="31"/>
      <c r="O20" s="36"/>
      <c r="P20" s="31"/>
      <c r="Q20" s="28"/>
      <c r="R20" s="28"/>
      <c r="S20" s="28"/>
    </row>
    <row r="21" spans="1:19" x14ac:dyDescent="0.25">
      <c r="A21" s="29"/>
      <c r="B21" s="30"/>
      <c r="C21" s="31"/>
      <c r="D21" s="2">
        <f t="shared" si="2"/>
        <v>0</v>
      </c>
      <c r="E21" s="28"/>
      <c r="F21" s="28"/>
      <c r="G21" s="2">
        <f>D21+E21+F21</f>
        <v>0</v>
      </c>
      <c r="H21" s="34"/>
      <c r="I21" s="4">
        <f>G21-(H21*G2)</f>
        <v>0</v>
      </c>
      <c r="J21" s="13" t="s">
        <v>11</v>
      </c>
      <c r="K21" s="16">
        <f>SUM(N10:N46)</f>
        <v>0</v>
      </c>
      <c r="L21" s="25">
        <f t="shared" si="1"/>
        <v>0</v>
      </c>
      <c r="M21" s="35"/>
      <c r="N21" s="31"/>
      <c r="O21" s="36"/>
      <c r="P21" s="31"/>
      <c r="Q21" s="28"/>
      <c r="R21" s="28"/>
      <c r="S21" s="28"/>
    </row>
    <row r="22" spans="1:19" x14ac:dyDescent="0.25">
      <c r="A22" s="29"/>
      <c r="B22" s="30"/>
      <c r="C22" s="31"/>
      <c r="D22" s="2">
        <f t="shared" si="2"/>
        <v>0</v>
      </c>
      <c r="E22" s="28"/>
      <c r="F22" s="28"/>
      <c r="G22" s="2">
        <f t="shared" si="3"/>
        <v>0</v>
      </c>
      <c r="H22" s="34"/>
      <c r="I22" s="4">
        <f>G22-(H22*G2)</f>
        <v>0</v>
      </c>
      <c r="J22" s="13" t="s">
        <v>29</v>
      </c>
      <c r="K22" s="17">
        <f>P9</f>
        <v>0</v>
      </c>
      <c r="L22" s="25">
        <f t="shared" si="1"/>
        <v>0</v>
      </c>
      <c r="M22" s="35"/>
      <c r="N22" s="31"/>
      <c r="O22" s="36"/>
      <c r="P22" s="31"/>
      <c r="Q22" s="28"/>
      <c r="R22" s="28"/>
      <c r="S22" s="28"/>
    </row>
    <row r="23" spans="1:19" x14ac:dyDescent="0.25">
      <c r="A23" s="29"/>
      <c r="B23" s="30"/>
      <c r="C23" s="31"/>
      <c r="D23" s="2">
        <f t="shared" si="2"/>
        <v>0</v>
      </c>
      <c r="E23" s="28"/>
      <c r="F23" s="28"/>
      <c r="G23" s="2">
        <f t="shared" si="3"/>
        <v>0</v>
      </c>
      <c r="H23" s="34"/>
      <c r="I23" s="4">
        <f>G23-(H23*G2)</f>
        <v>0</v>
      </c>
      <c r="J23" s="13" t="s">
        <v>8</v>
      </c>
      <c r="K23" s="17">
        <f>Q9</f>
        <v>0</v>
      </c>
      <c r="L23" s="25">
        <f t="shared" si="1"/>
        <v>0</v>
      </c>
      <c r="M23" s="35"/>
      <c r="N23" s="31"/>
      <c r="O23" s="36"/>
      <c r="P23" s="31"/>
      <c r="Q23" s="28"/>
      <c r="R23" s="28"/>
      <c r="S23" s="28"/>
    </row>
    <row r="24" spans="1:19" x14ac:dyDescent="0.25">
      <c r="A24" s="29"/>
      <c r="B24" s="30"/>
      <c r="C24" s="31"/>
      <c r="D24" s="2">
        <f t="shared" si="2"/>
        <v>0</v>
      </c>
      <c r="E24" s="28"/>
      <c r="F24" s="28"/>
      <c r="G24" s="2">
        <f t="shared" si="3"/>
        <v>0</v>
      </c>
      <c r="H24" s="34"/>
      <c r="I24" s="4">
        <f>G24-(H24*G2)</f>
        <v>0</v>
      </c>
      <c r="J24" s="11" t="s">
        <v>10</v>
      </c>
      <c r="K24" s="12">
        <f>SUM(K10:K23)</f>
        <v>0</v>
      </c>
      <c r="L24" s="25">
        <f t="shared" si="1"/>
        <v>0</v>
      </c>
      <c r="M24" s="35"/>
      <c r="N24" s="31"/>
      <c r="O24" s="36"/>
      <c r="P24" s="31"/>
      <c r="Q24" s="28"/>
      <c r="R24" s="28"/>
      <c r="S24" s="28"/>
    </row>
    <row r="25" spans="1:19" x14ac:dyDescent="0.25">
      <c r="A25" s="29"/>
      <c r="B25" s="30"/>
      <c r="C25" s="31"/>
      <c r="D25" s="2">
        <f t="shared" si="2"/>
        <v>0</v>
      </c>
      <c r="E25" s="28"/>
      <c r="F25" s="28"/>
      <c r="G25" s="2">
        <f t="shared" si="3"/>
        <v>0</v>
      </c>
      <c r="H25" s="34"/>
      <c r="I25" s="4">
        <f>G25-(H25*G2)</f>
        <v>0</v>
      </c>
      <c r="J25" s="1"/>
      <c r="K25" s="3"/>
      <c r="L25" s="25">
        <f t="shared" si="1"/>
        <v>0</v>
      </c>
      <c r="M25" s="35"/>
      <c r="N25" s="31"/>
      <c r="O25" s="36"/>
      <c r="P25" s="31"/>
      <c r="Q25" s="28"/>
      <c r="R25" s="28"/>
      <c r="S25" s="28"/>
    </row>
    <row r="26" spans="1:19" x14ac:dyDescent="0.25">
      <c r="A26" s="29"/>
      <c r="B26" s="30"/>
      <c r="C26" s="31"/>
      <c r="D26" s="2">
        <f t="shared" si="2"/>
        <v>0</v>
      </c>
      <c r="E26" s="28"/>
      <c r="F26" s="28"/>
      <c r="G26" s="2">
        <f t="shared" si="3"/>
        <v>0</v>
      </c>
      <c r="H26" s="34"/>
      <c r="I26" s="4">
        <f>G26-(H26*G2)</f>
        <v>0</v>
      </c>
      <c r="J26" s="1"/>
      <c r="K26" s="3"/>
      <c r="L26" s="25">
        <f t="shared" si="1"/>
        <v>0</v>
      </c>
      <c r="M26" s="35"/>
      <c r="N26" s="31"/>
      <c r="O26" s="36"/>
      <c r="P26" s="31"/>
      <c r="Q26" s="28"/>
      <c r="R26" s="28"/>
      <c r="S26" s="28"/>
    </row>
    <row r="27" spans="1:19" x14ac:dyDescent="0.25">
      <c r="A27" s="29"/>
      <c r="B27" s="30"/>
      <c r="C27" s="31"/>
      <c r="D27" s="2">
        <f t="shared" si="2"/>
        <v>0</v>
      </c>
      <c r="E27" s="28"/>
      <c r="F27" s="28"/>
      <c r="G27" s="2">
        <f t="shared" si="3"/>
        <v>0</v>
      </c>
      <c r="H27" s="34"/>
      <c r="I27" s="4">
        <f>G27-(H27*G2)</f>
        <v>0</v>
      </c>
      <c r="J27" s="1"/>
      <c r="K27" s="3"/>
      <c r="L27" s="25">
        <f t="shared" si="1"/>
        <v>0</v>
      </c>
      <c r="M27" s="35"/>
      <c r="N27" s="31"/>
      <c r="O27" s="36"/>
      <c r="P27" s="31"/>
      <c r="Q27" s="28"/>
      <c r="R27" s="28"/>
      <c r="S27" s="28"/>
    </row>
    <row r="28" spans="1:19" x14ac:dyDescent="0.25">
      <c r="A28" s="29"/>
      <c r="B28" s="30"/>
      <c r="C28" s="31"/>
      <c r="D28" s="2">
        <f t="shared" si="2"/>
        <v>0</v>
      </c>
      <c r="E28" s="28"/>
      <c r="F28" s="28"/>
      <c r="G28" s="2">
        <f t="shared" si="3"/>
        <v>0</v>
      </c>
      <c r="H28" s="34"/>
      <c r="I28" s="4">
        <f>G28-(H28*G2)</f>
        <v>0</v>
      </c>
      <c r="J28" s="1"/>
      <c r="K28" s="3"/>
      <c r="L28" s="25">
        <f t="shared" si="1"/>
        <v>0</v>
      </c>
      <c r="M28" s="35"/>
      <c r="N28" s="31"/>
      <c r="O28" s="36"/>
      <c r="P28" s="31"/>
      <c r="Q28" s="28"/>
      <c r="R28" s="28"/>
      <c r="S28" s="28"/>
    </row>
    <row r="29" spans="1:19" x14ac:dyDescent="0.25">
      <c r="A29" s="29"/>
      <c r="B29" s="30"/>
      <c r="C29" s="31"/>
      <c r="D29" s="2">
        <f t="shared" si="2"/>
        <v>0</v>
      </c>
      <c r="E29" s="28"/>
      <c r="F29" s="28"/>
      <c r="G29" s="2">
        <f t="shared" si="3"/>
        <v>0</v>
      </c>
      <c r="H29" s="34"/>
      <c r="I29" s="4">
        <f>G29-(H29*G2)</f>
        <v>0</v>
      </c>
      <c r="J29" s="1"/>
      <c r="K29" s="3"/>
      <c r="L29" s="25">
        <f t="shared" si="1"/>
        <v>0</v>
      </c>
      <c r="M29" s="35"/>
      <c r="N29" s="31"/>
      <c r="O29" s="36"/>
      <c r="P29" s="31"/>
      <c r="Q29" s="28"/>
      <c r="R29" s="28"/>
      <c r="S29" s="28"/>
    </row>
    <row r="30" spans="1:19" x14ac:dyDescent="0.25">
      <c r="A30" s="29"/>
      <c r="B30" s="30"/>
      <c r="C30" s="31"/>
      <c r="D30" s="2">
        <f t="shared" si="2"/>
        <v>0</v>
      </c>
      <c r="E30" s="28"/>
      <c r="F30" s="28"/>
      <c r="G30" s="2">
        <f t="shared" si="3"/>
        <v>0</v>
      </c>
      <c r="H30" s="34"/>
      <c r="I30" s="4">
        <f>G30-(H30*G2)</f>
        <v>0</v>
      </c>
      <c r="J30" s="1"/>
      <c r="K30" s="3"/>
      <c r="L30" s="25">
        <f t="shared" si="1"/>
        <v>0</v>
      </c>
      <c r="M30" s="35"/>
      <c r="N30" s="31"/>
      <c r="O30" s="36"/>
      <c r="P30" s="31"/>
      <c r="Q30" s="28"/>
      <c r="R30" s="28"/>
      <c r="S30" s="28"/>
    </row>
    <row r="31" spans="1:19" x14ac:dyDescent="0.25">
      <c r="A31" s="29"/>
      <c r="B31" s="30"/>
      <c r="C31" s="31"/>
      <c r="D31" s="2">
        <f t="shared" si="2"/>
        <v>0</v>
      </c>
      <c r="E31" s="28"/>
      <c r="F31" s="28"/>
      <c r="G31" s="2">
        <f t="shared" si="3"/>
        <v>0</v>
      </c>
      <c r="H31" s="34"/>
      <c r="I31" s="4">
        <f>G31-(H31*G2)</f>
        <v>0</v>
      </c>
      <c r="J31" s="1"/>
      <c r="K31" s="3"/>
      <c r="L31" s="25">
        <f t="shared" si="1"/>
        <v>0</v>
      </c>
      <c r="M31" s="35"/>
      <c r="N31" s="31"/>
      <c r="O31" s="36"/>
      <c r="P31" s="31"/>
      <c r="Q31" s="28"/>
      <c r="R31" s="28"/>
      <c r="S31" s="28"/>
    </row>
    <row r="32" spans="1:19" x14ac:dyDescent="0.25">
      <c r="A32" s="29"/>
      <c r="B32" s="30"/>
      <c r="C32" s="31"/>
      <c r="D32" s="2">
        <f t="shared" si="2"/>
        <v>0</v>
      </c>
      <c r="E32" s="28"/>
      <c r="F32" s="28"/>
      <c r="G32" s="2">
        <f t="shared" si="3"/>
        <v>0</v>
      </c>
      <c r="H32" s="34"/>
      <c r="I32" s="4">
        <f>G32-(H32*G2)</f>
        <v>0</v>
      </c>
      <c r="J32" s="1"/>
      <c r="K32" s="3"/>
      <c r="L32" s="25">
        <f t="shared" si="1"/>
        <v>0</v>
      </c>
      <c r="M32" s="35"/>
      <c r="N32" s="31"/>
      <c r="O32" s="36"/>
      <c r="P32" s="31"/>
      <c r="Q32" s="28"/>
      <c r="R32" s="28"/>
      <c r="S32" s="28"/>
    </row>
    <row r="33" spans="1:19" x14ac:dyDescent="0.25">
      <c r="A33" s="29"/>
      <c r="B33" s="30"/>
      <c r="C33" s="31"/>
      <c r="D33" s="2">
        <f t="shared" si="2"/>
        <v>0</v>
      </c>
      <c r="E33" s="28"/>
      <c r="F33" s="28"/>
      <c r="G33" s="2">
        <f t="shared" si="3"/>
        <v>0</v>
      </c>
      <c r="H33" s="34"/>
      <c r="I33" s="4">
        <f>G33-(H33*G2)</f>
        <v>0</v>
      </c>
      <c r="J33" s="1"/>
      <c r="K33" s="3"/>
      <c r="L33" s="25">
        <f t="shared" si="1"/>
        <v>0</v>
      </c>
      <c r="M33" s="35"/>
      <c r="N33" s="31"/>
      <c r="O33" s="36"/>
      <c r="P33" s="31"/>
      <c r="Q33" s="28"/>
      <c r="R33" s="28"/>
      <c r="S33" s="28"/>
    </row>
    <row r="34" spans="1:19" x14ac:dyDescent="0.25">
      <c r="A34" s="29"/>
      <c r="B34" s="30"/>
      <c r="C34" s="31"/>
      <c r="D34" s="2">
        <f t="shared" si="2"/>
        <v>0</v>
      </c>
      <c r="E34" s="28"/>
      <c r="F34" s="28"/>
      <c r="G34" s="2">
        <f t="shared" si="3"/>
        <v>0</v>
      </c>
      <c r="H34" s="34"/>
      <c r="I34" s="4">
        <f>G34-(H34*G2)</f>
        <v>0</v>
      </c>
      <c r="J34" s="1"/>
      <c r="K34" s="3"/>
      <c r="L34" s="25">
        <f t="shared" si="1"/>
        <v>0</v>
      </c>
      <c r="M34" s="35"/>
      <c r="N34" s="31"/>
      <c r="O34" s="36"/>
      <c r="P34" s="31"/>
      <c r="Q34" s="28"/>
      <c r="R34" s="28"/>
      <c r="S34" s="28"/>
    </row>
    <row r="35" spans="1:19" x14ac:dyDescent="0.25">
      <c r="A35" s="29"/>
      <c r="B35" s="30"/>
      <c r="C35" s="31"/>
      <c r="D35" s="2">
        <f t="shared" si="2"/>
        <v>0</v>
      </c>
      <c r="E35" s="28"/>
      <c r="F35" s="28"/>
      <c r="G35" s="2">
        <f t="shared" si="3"/>
        <v>0</v>
      </c>
      <c r="H35" s="34"/>
      <c r="I35" s="4">
        <f>G35-(H35*G2)</f>
        <v>0</v>
      </c>
      <c r="J35" s="1"/>
      <c r="K35" s="3"/>
      <c r="L35" s="25">
        <f t="shared" si="1"/>
        <v>0</v>
      </c>
      <c r="M35" s="35"/>
      <c r="N35" s="31"/>
      <c r="O35" s="36"/>
      <c r="P35" s="31"/>
      <c r="Q35" s="28"/>
      <c r="R35" s="28"/>
      <c r="S35" s="28"/>
    </row>
    <row r="36" spans="1:19" x14ac:dyDescent="0.25">
      <c r="A36" s="29"/>
      <c r="B36" s="30"/>
      <c r="C36" s="31"/>
      <c r="D36" s="2">
        <f t="shared" si="2"/>
        <v>0</v>
      </c>
      <c r="E36" s="28"/>
      <c r="F36" s="28"/>
      <c r="G36" s="2">
        <f t="shared" si="3"/>
        <v>0</v>
      </c>
      <c r="H36" s="34"/>
      <c r="I36" s="4">
        <f>G36-(H36*G2)</f>
        <v>0</v>
      </c>
      <c r="J36" s="1"/>
      <c r="K36" s="3"/>
      <c r="L36" s="25">
        <f t="shared" si="1"/>
        <v>0</v>
      </c>
      <c r="M36" s="35"/>
      <c r="N36" s="31"/>
      <c r="O36" s="36"/>
      <c r="P36" s="31"/>
      <c r="Q36" s="28"/>
      <c r="R36" s="28"/>
      <c r="S36" s="28"/>
    </row>
    <row r="37" spans="1:19" x14ac:dyDescent="0.25">
      <c r="A37" s="29"/>
      <c r="B37" s="30"/>
      <c r="C37" s="31"/>
      <c r="D37" s="2">
        <f t="shared" si="2"/>
        <v>0</v>
      </c>
      <c r="E37" s="28"/>
      <c r="F37" s="28"/>
      <c r="G37" s="2">
        <f t="shared" si="3"/>
        <v>0</v>
      </c>
      <c r="H37" s="34"/>
      <c r="I37" s="4">
        <f>G37-(H37*G2)</f>
        <v>0</v>
      </c>
      <c r="J37" s="1"/>
      <c r="K37" s="3"/>
      <c r="L37" s="25">
        <f t="shared" si="1"/>
        <v>0</v>
      </c>
      <c r="M37" s="35"/>
      <c r="N37" s="31"/>
      <c r="O37" s="36"/>
      <c r="P37" s="31"/>
      <c r="Q37" s="28"/>
      <c r="R37" s="28"/>
      <c r="S37" s="28"/>
    </row>
    <row r="38" spans="1:19" x14ac:dyDescent="0.25">
      <c r="A38" s="29"/>
      <c r="B38" s="30"/>
      <c r="C38" s="31"/>
      <c r="D38" s="2">
        <f t="shared" si="2"/>
        <v>0</v>
      </c>
      <c r="E38" s="28"/>
      <c r="F38" s="28"/>
      <c r="G38" s="2">
        <f t="shared" si="3"/>
        <v>0</v>
      </c>
      <c r="H38" s="34"/>
      <c r="I38" s="4">
        <f>G38-(H38*G2)</f>
        <v>0</v>
      </c>
      <c r="J38" s="1"/>
      <c r="K38" s="3"/>
      <c r="L38" s="25">
        <f t="shared" si="1"/>
        <v>0</v>
      </c>
      <c r="M38" s="35"/>
      <c r="N38" s="31"/>
      <c r="O38" s="36"/>
      <c r="P38" s="31"/>
      <c r="Q38" s="28"/>
      <c r="R38" s="28"/>
      <c r="S38" s="28"/>
    </row>
    <row r="39" spans="1:19" x14ac:dyDescent="0.25">
      <c r="A39" s="29"/>
      <c r="B39" s="30"/>
      <c r="C39" s="31"/>
      <c r="D39" s="2">
        <f t="shared" si="2"/>
        <v>0</v>
      </c>
      <c r="E39" s="28"/>
      <c r="F39" s="28"/>
      <c r="G39" s="2">
        <f t="shared" si="3"/>
        <v>0</v>
      </c>
      <c r="H39" s="34"/>
      <c r="I39" s="4">
        <f>G39-(H39*G2)</f>
        <v>0</v>
      </c>
      <c r="J39" s="1"/>
      <c r="K39" s="3"/>
      <c r="L39" s="25">
        <f t="shared" si="1"/>
        <v>0</v>
      </c>
      <c r="M39" s="35"/>
      <c r="N39" s="31"/>
      <c r="O39" s="36"/>
      <c r="P39" s="31"/>
      <c r="Q39" s="28"/>
      <c r="R39" s="28"/>
      <c r="S39" s="28"/>
    </row>
    <row r="40" spans="1:19" x14ac:dyDescent="0.25">
      <c r="A40" s="29"/>
      <c r="B40" s="30"/>
      <c r="C40" s="31"/>
      <c r="D40" s="2">
        <f t="shared" si="2"/>
        <v>0</v>
      </c>
      <c r="E40" s="28"/>
      <c r="F40" s="28"/>
      <c r="G40" s="2">
        <f t="shared" si="3"/>
        <v>0</v>
      </c>
      <c r="H40" s="34"/>
      <c r="I40" s="4">
        <f>G40-(H40*G2)</f>
        <v>0</v>
      </c>
      <c r="J40" s="1"/>
      <c r="K40" s="3"/>
      <c r="L40" s="25">
        <f t="shared" si="1"/>
        <v>0</v>
      </c>
      <c r="M40" s="35"/>
      <c r="N40" s="31"/>
      <c r="O40" s="36"/>
      <c r="P40" s="31"/>
      <c r="Q40" s="28"/>
      <c r="R40" s="28"/>
      <c r="S40" s="28"/>
    </row>
    <row r="41" spans="1:19" x14ac:dyDescent="0.25">
      <c r="A41" s="29"/>
      <c r="B41" s="30"/>
      <c r="C41" s="31"/>
      <c r="D41" s="2">
        <f t="shared" si="2"/>
        <v>0</v>
      </c>
      <c r="E41" s="28"/>
      <c r="F41" s="28"/>
      <c r="G41" s="2">
        <f t="shared" si="3"/>
        <v>0</v>
      </c>
      <c r="H41" s="34"/>
      <c r="I41" s="4">
        <f>G41-(H41*G2)</f>
        <v>0</v>
      </c>
      <c r="J41" s="1"/>
      <c r="K41" s="3"/>
      <c r="L41" s="25">
        <f t="shared" si="1"/>
        <v>0</v>
      </c>
      <c r="M41" s="35"/>
      <c r="N41" s="31"/>
      <c r="O41" s="36"/>
      <c r="P41" s="31"/>
      <c r="Q41" s="28"/>
      <c r="R41" s="28"/>
      <c r="S41" s="28"/>
    </row>
    <row r="42" spans="1:19" x14ac:dyDescent="0.25">
      <c r="A42" s="29"/>
      <c r="B42" s="30"/>
      <c r="C42" s="31"/>
      <c r="D42" s="2">
        <f t="shared" si="2"/>
        <v>0</v>
      </c>
      <c r="E42" s="28"/>
      <c r="F42" s="28"/>
      <c r="G42" s="2">
        <f t="shared" si="3"/>
        <v>0</v>
      </c>
      <c r="H42" s="34"/>
      <c r="I42" s="4">
        <f>G42-(H42*G2)</f>
        <v>0</v>
      </c>
      <c r="J42" s="1"/>
      <c r="K42" s="3"/>
      <c r="L42" s="25">
        <f t="shared" si="1"/>
        <v>0</v>
      </c>
      <c r="M42" s="35"/>
      <c r="N42" s="31"/>
      <c r="O42" s="36"/>
      <c r="P42" s="31"/>
      <c r="Q42" s="28"/>
      <c r="R42" s="28"/>
      <c r="S42" s="28"/>
    </row>
    <row r="43" spans="1:19" x14ac:dyDescent="0.25">
      <c r="A43" s="29"/>
      <c r="B43" s="30"/>
      <c r="C43" s="31"/>
      <c r="D43" s="2">
        <f t="shared" si="2"/>
        <v>0</v>
      </c>
      <c r="E43" s="28"/>
      <c r="F43" s="28"/>
      <c r="G43" s="2">
        <f t="shared" si="3"/>
        <v>0</v>
      </c>
      <c r="H43" s="34"/>
      <c r="I43" s="4">
        <f>G43-(H43*G2)</f>
        <v>0</v>
      </c>
      <c r="J43" s="1"/>
      <c r="K43" s="3"/>
      <c r="L43" s="25">
        <f t="shared" si="1"/>
        <v>0</v>
      </c>
      <c r="M43" s="35"/>
      <c r="N43" s="31"/>
      <c r="O43" s="36"/>
      <c r="P43" s="31"/>
      <c r="Q43" s="28"/>
      <c r="R43" s="28"/>
      <c r="S43" s="28"/>
    </row>
    <row r="44" spans="1:19" x14ac:dyDescent="0.25">
      <c r="A44" s="29"/>
      <c r="B44" s="30"/>
      <c r="C44" s="31"/>
      <c r="D44" s="2">
        <f t="shared" si="2"/>
        <v>0</v>
      </c>
      <c r="E44" s="28"/>
      <c r="F44" s="28"/>
      <c r="G44" s="2">
        <f t="shared" si="3"/>
        <v>0</v>
      </c>
      <c r="H44" s="34"/>
      <c r="I44" s="4">
        <f>G44-(H44*G2)</f>
        <v>0</v>
      </c>
      <c r="J44" s="1"/>
      <c r="K44" s="3"/>
      <c r="L44" s="25">
        <f t="shared" si="1"/>
        <v>0</v>
      </c>
      <c r="M44" s="35"/>
      <c r="N44" s="31"/>
      <c r="O44" s="36"/>
      <c r="P44" s="31"/>
      <c r="Q44" s="28"/>
      <c r="R44" s="28"/>
      <c r="S44" s="28"/>
    </row>
    <row r="45" spans="1:19" x14ac:dyDescent="0.25">
      <c r="A45" s="29"/>
      <c r="B45" s="30"/>
      <c r="C45" s="31"/>
      <c r="D45" s="2">
        <f t="shared" si="2"/>
        <v>0</v>
      </c>
      <c r="E45" s="28"/>
      <c r="F45" s="28"/>
      <c r="G45" s="2">
        <f t="shared" si="3"/>
        <v>0</v>
      </c>
      <c r="H45" s="34"/>
      <c r="I45" s="4">
        <f>G45-(H45*G2)</f>
        <v>0</v>
      </c>
      <c r="J45" s="1"/>
      <c r="K45" s="1"/>
      <c r="L45" s="25">
        <f t="shared" si="1"/>
        <v>0</v>
      </c>
      <c r="M45" s="35"/>
      <c r="N45" s="31"/>
      <c r="O45" s="36"/>
      <c r="P45" s="31"/>
      <c r="Q45" s="28"/>
      <c r="R45" s="28"/>
      <c r="S45" s="28"/>
    </row>
    <row r="46" spans="1:19" x14ac:dyDescent="0.25">
      <c r="A46" s="29"/>
      <c r="B46" s="30"/>
      <c r="C46" s="31"/>
      <c r="D46" s="2">
        <f t="shared" si="2"/>
        <v>0</v>
      </c>
      <c r="E46" s="28"/>
      <c r="F46" s="28"/>
      <c r="G46" s="2">
        <f t="shared" si="3"/>
        <v>0</v>
      </c>
      <c r="H46" s="34"/>
      <c r="I46" s="4">
        <f>G46-(H46*G2)</f>
        <v>0</v>
      </c>
      <c r="K46" s="1"/>
      <c r="L46" s="25">
        <f t="shared" si="1"/>
        <v>0</v>
      </c>
      <c r="M46" s="35"/>
      <c r="N46" s="31"/>
      <c r="O46" s="36"/>
      <c r="P46" s="31"/>
      <c r="Q46" s="28"/>
      <c r="R46" s="28"/>
      <c r="S46" s="28"/>
    </row>
    <row r="47" spans="1:19" x14ac:dyDescent="0.25">
      <c r="I47" s="5"/>
    </row>
    <row r="48" spans="1:19" ht="30" customHeight="1" x14ac:dyDescent="0.25"/>
    <row r="49" spans="4:4" x14ac:dyDescent="0.25">
      <c r="D49" s="1"/>
    </row>
  </sheetData>
  <sheetProtection algorithmName="SHA-512" hashValue="I8h8RiB8AIOwiYnG+KCWeCdcV7LwoZ7rarimGP+QdU2toO7A9peC7eoOOOuB52IyWaC6VR44IVv13pJG9e7eRQ==" saltValue="CQmc6AryrEW5FmchuRIZDg==" spinCount="100000" sheet="1" objects="1" scenarios="1" formatCells="0" formatColumns="0" formatRows="0" insertColumns="0" insertRows="0" deleteColumns="0" deleteRows="0"/>
  <mergeCells count="15">
    <mergeCell ref="A6:I6"/>
    <mergeCell ref="J6:R6"/>
    <mergeCell ref="Q7:R7"/>
    <mergeCell ref="A8:R8"/>
    <mergeCell ref="Q9:R9"/>
    <mergeCell ref="A1:D1"/>
    <mergeCell ref="F1:G1"/>
    <mergeCell ref="H1:K1"/>
    <mergeCell ref="E2:E5"/>
    <mergeCell ref="L2:L3"/>
    <mergeCell ref="M2:M3"/>
    <mergeCell ref="J4:J5"/>
    <mergeCell ref="K4:K5"/>
    <mergeCell ref="L4:L5"/>
    <mergeCell ref="M4:M5"/>
  </mergeCells>
  <conditionalFormatting sqref="L2:M2">
    <cfRule type="cellIs" dxfId="14" priority="3" operator="lessThan">
      <formula>0</formula>
    </cfRule>
  </conditionalFormatting>
  <conditionalFormatting sqref="L2">
    <cfRule type="cellIs" dxfId="13" priority="2" operator="equal">
      <formula>"Actual loss"</formula>
    </cfRule>
  </conditionalFormatting>
  <conditionalFormatting sqref="I10:I46">
    <cfRule type="cellIs" dxfId="12" priority="1" operator="lessThan">
      <formula>0</formula>
    </cfRule>
  </conditionalFormatting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ikesCount xmlns="http://schemas.microsoft.com/sharepoint/v3" xsi:nil="true"/>
    <PercentComplete xmlns="http://schemas.microsoft.com/sharepoint/v3" xsi:nil="true"/>
    <Landstar_x0020_Target_x0020_Roles xmlns="103a777e-91d1-4ac4-94a9-25adcc8391e9">
      <Value>LS Group BCO</Value>
      <Value>LS Group BCO Staff</Value>
      <Value>LS Group LSOL Admin</Value>
      <Value>LS Group LSOL Employee</Value>
      <Value>LS Group Portal Administrator</Value>
      <Value>LS Group Portal Approver</Value>
      <Value>LS Group Portal Contributor</Value>
      <Value>LS Group Portal Designer</Value>
    </Landstar_x0020_Target_x0020_Roles>
    <Landstar_x0020_Purge_x0020_Date xmlns="103a777e-91d1-4ac4-94a9-25adcc8391e9">2040-01-01T05:00:00+00:00</Landstar_x0020_Purge_x0020_Date>
    <Landstar_x0020_Publish_x0020_End_x0020_Date xmlns="103a777e-91d1-4ac4-94a9-25adcc8391e9">2040-01-01T05:00:00+00:00</Landstar_x0020_Publish_x0020_End_x0020_Date>
    <Landstar_x0020_TrackIt xmlns="103a777e-91d1-4ac4-94a9-25adcc8391e9">919226</Landstar_x0020_TrackIt>
    <LandstarDocTitle xmlns="103a777e-91d1-4ac4-94a9-25adcc8391e9">Simple P&amp;L</LandstarDocTitle>
    <Landstar_x0020_Publish_x0020_Start_x0020_Date xmlns="103a777e-91d1-4ac4-94a9-25adcc8391e9">2015-05-28T11:41:00+00:00</Landstar_x0020_Publish_x0020_Start_x0020_Date>
    <TaxCatchAll xmlns="103a777e-91d1-4ac4-94a9-25adcc8391e9">
      <Value>57</Value>
    </TaxCatchAll>
    <p3f8076371524591ba057fca5090de00 xmlns="103a777e-91d1-4ac4-94a9-25adcc8391e9">
      <Terms xmlns="http://schemas.microsoft.com/office/infopath/2007/PartnerControls">
        <TermInfo xmlns="http://schemas.microsoft.com/office/infopath/2007/PartnerControls">
          <TermName xmlns="http://schemas.microsoft.com/office/infopath/2007/PartnerControls">Tools</TermName>
          <TermId xmlns="http://schemas.microsoft.com/office/infopath/2007/PartnerControls">7e2fbd42-6a24-4c18-87ea-f0acd49dfb57</TermId>
        </TermInfo>
      </Terms>
    </p3f8076371524591ba057fca5090de00>
    <n6d51d9f548e4d6fbb090cd3b4ec8e0e xmlns="103a777e-91d1-4ac4-94a9-25adcc8391e9">
      <Terms xmlns="http://schemas.microsoft.com/office/infopath/2007/PartnerControls"/>
    </n6d51d9f548e4d6fbb090cd3b4ec8e0e>
    <PublishingExpirationDate xmlns="http://schemas.microsoft.com/sharepoint/v3">2040-01-01T05:00:00+00:00</PublishingExpirationDate>
    <PublishingStartDate xmlns="http://schemas.microsoft.com/sharepoint/v3">2015-05-28T11:41:00+00:00</PublishingStartDate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Landstar Document" ma:contentTypeID="0x010100A56B7FDA1EAD9E4B91EC40328FA850240073E5A6DAC0C8A04DA1D6C19832E84A19" ma:contentTypeVersion="8" ma:contentTypeDescription="" ma:contentTypeScope="" ma:versionID="e675a0252090ef88d608103d66de6eca">
  <xsd:schema xmlns:xsd="http://www.w3.org/2001/XMLSchema" xmlns:xs="http://www.w3.org/2001/XMLSchema" xmlns:p="http://schemas.microsoft.com/office/2006/metadata/properties" xmlns:ns1="http://schemas.microsoft.com/sharepoint/v3" xmlns:ns2="103a777e-91d1-4ac4-94a9-25adcc8391e9" targetNamespace="http://schemas.microsoft.com/office/2006/metadata/properties" ma:root="true" ma:fieldsID="e8457599056756f5e7823825bcd76f7a" ns1:_="" ns2:_="">
    <xsd:import namespace="http://schemas.microsoft.com/sharepoint/v3"/>
    <xsd:import namespace="103a777e-91d1-4ac4-94a9-25adcc8391e9"/>
    <xsd:element name="properties">
      <xsd:complexType>
        <xsd:sequence>
          <xsd:element name="documentManagement">
            <xsd:complexType>
              <xsd:all>
                <xsd:element ref="ns2:LandstarDocTitle" minOccurs="0"/>
                <xsd:element ref="ns1:PercentComplete" minOccurs="0"/>
                <xsd:element ref="ns2:Landstar_x0020_Publish_x0020_Start_x0020_Date"/>
                <xsd:element ref="ns2:Landstar_x0020_Publish_x0020_End_x0020_Date"/>
                <xsd:element ref="ns2:Landstar_x0020_Purge_x0020_Date"/>
                <xsd:element ref="ns2:Landstar_x0020_Target_x0020_Roles" minOccurs="0"/>
                <xsd:element ref="ns2:Landstar_x0020_TrackIt" minOccurs="0"/>
                <xsd:element ref="ns1:LikesCount" minOccurs="0"/>
                <xsd:element ref="ns1:RatingCount" minOccurs="0"/>
                <xsd:element ref="ns1:AverageRating" minOccurs="0"/>
                <xsd:element ref="ns2:p3f8076371524591ba057fca5090de00" minOccurs="0"/>
                <xsd:element ref="ns2:n6d51d9f548e4d6fbb090cd3b4ec8e0e" minOccurs="0"/>
                <xsd:element ref="ns2:TaxCatchAll" minOccurs="0"/>
                <xsd:element ref="ns2:TaxCatchAllLabel" minOccurs="0"/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ercentComplete" ma:index="2" nillable="true" ma:displayName="% Complete" ma:internalName="PercentComplete" ma:percentage="TRUE">
      <xsd:simpleType>
        <xsd:restriction base="dms:Number">
          <xsd:maxInclusive value="1"/>
          <xsd:minInclusive value="0"/>
        </xsd:restriction>
      </xsd:simpleType>
    </xsd:element>
    <xsd:element name="LikesCount" ma:index="10" nillable="true" ma:displayName="Number of Likes" ma:internalName="LikesCount">
      <xsd:simpleType>
        <xsd:restriction base="dms:Unknown"/>
      </xsd:simpleType>
    </xsd:element>
    <xsd:element name="RatingCount" ma:index="11" nillable="true" ma:displayName="Number of Ratings" ma:decimals="0" ma:description="Number of ratings submitted" ma:internalName="RatingCount" ma:readOnly="true">
      <xsd:simpleType>
        <xsd:restriction base="dms:Number"/>
      </xsd:simpleType>
    </xsd:element>
    <xsd:element name="AverageRating" ma:index="12" nillable="true" ma:displayName="Rating (0-5)" ma:decimals="2" ma:description="Average value of all the ratings that have been submitted" ma:internalName="AverageRating" ma:readOnly="true">
      <xsd:simpleType>
        <xsd:restriction base="dms:Number"/>
      </xsd:simpleType>
    </xsd:element>
    <xsd:element name="PublishingStartDate" ma:index="22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23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3a777e-91d1-4ac4-94a9-25adcc8391e9" elementFormDefault="qualified">
    <xsd:import namespace="http://schemas.microsoft.com/office/2006/documentManagement/types"/>
    <xsd:import namespace="http://schemas.microsoft.com/office/infopath/2007/PartnerControls"/>
    <xsd:element name="LandstarDocTitle" ma:index="1" nillable="true" ma:displayName="LandstarDocTitle" ma:internalName="LandstarDocTitle">
      <xsd:simpleType>
        <xsd:restriction base="dms:Text">
          <xsd:maxLength value="255"/>
        </xsd:restriction>
      </xsd:simpleType>
    </xsd:element>
    <xsd:element name="Landstar_x0020_Publish_x0020_Start_x0020_Date" ma:index="4" ma:displayName="Landstar Publish Start Date" ma:default="[today]" ma:format="DateTime" ma:internalName="Landstar_x0020_Publish_x0020_Start_x0020_Date">
      <xsd:simpleType>
        <xsd:restriction base="dms:DateTime"/>
      </xsd:simpleType>
    </xsd:element>
    <xsd:element name="Landstar_x0020_Publish_x0020_End_x0020_Date" ma:index="5" ma:displayName="Landstar Publish End Date" ma:default="2040-01-01T05:00:00Z" ma:format="DateTime" ma:internalName="Landstar_x0020_Publish_x0020_End_x0020_Date">
      <xsd:simpleType>
        <xsd:restriction base="dms:DateTime"/>
      </xsd:simpleType>
    </xsd:element>
    <xsd:element name="Landstar_x0020_Purge_x0020_Date" ma:index="6" ma:displayName="Landstar Purge Date" ma:default="2040-01-01T05:00:00Z" ma:format="DateTime" ma:internalName="Landstar_x0020_Purge_x0020_Date">
      <xsd:simpleType>
        <xsd:restriction base="dms:DateTime"/>
      </xsd:simpleType>
    </xsd:element>
    <xsd:element name="Landstar_x0020_Target_x0020_Roles" ma:index="7" nillable="true" ma:displayName="Landstar Target Roles" ma:default="LS Group LSOL Employee" ma:internalName="Landstar_x0020_Target_x0020_Roles" ma:requiredMultiChoice="tru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LS Group Agent"/>
                    <xsd:enumeration value="LS Group Agent Staff"/>
                    <xsd:enumeration value="LS Group BCO"/>
                    <xsd:enumeration value="LS Group BCO Staff"/>
                    <xsd:enumeration value="LS Group Carrier Group Agent"/>
                    <xsd:enumeration value="LS Group Carrier Group Agent Staff"/>
                    <xsd:enumeration value="LS Group Carrier Group BCO"/>
                    <xsd:enumeration value="LS Group Carrier Group BCO Staff"/>
                    <xsd:enumeration value="LS Group Customer"/>
                    <xsd:enumeration value="LS Group Customer Admin"/>
                    <xsd:enumeration value="LS Group Express America Agent"/>
                    <xsd:enumeration value="LS Group Express America Agent Staff"/>
                    <xsd:enumeration value="LS Group Express America BCO"/>
                    <xsd:enumeration value="LS Group Express America BCO Staff"/>
                    <xsd:enumeration value="LS Group Global Logistics Agent"/>
                    <xsd:enumeration value="LS Group Global Logistics Agent Staff"/>
                    <xsd:enumeration value="LS Group Global Logistics BCO"/>
                    <xsd:enumeration value="LS Group Global Logistics BCO Staff"/>
                    <xsd:enumeration value="LS Group LEADS Agent"/>
                    <xsd:enumeration value="LS Group Logistics Agent"/>
                    <xsd:enumeration value="LS Group Logistics Agent Staff"/>
                    <xsd:enumeration value="LS Group LSOL Admin"/>
                    <xsd:enumeration value="LS Group LSOL Employee"/>
                    <xsd:enumeration value="LS Group Portal Administrator"/>
                    <xsd:enumeration value="LS Group Portal Approver"/>
                    <xsd:enumeration value="LS Group Portal Contributor"/>
                    <xsd:enumeration value="LS Group Portal Designer"/>
                    <xsd:enumeration value="LS Group TruckPostingsUser"/>
                    <xsd:enumeration value="LS Group TruckPostingsAdmin"/>
                    <xsd:enumeration value="LS Group LSOL Public"/>
                  </xsd:restriction>
                </xsd:simpleType>
              </xsd:element>
            </xsd:sequence>
          </xsd:extension>
        </xsd:complexContent>
      </xsd:complexType>
    </xsd:element>
    <xsd:element name="Landstar_x0020_TrackIt" ma:index="8" nillable="true" ma:displayName="Landstar TrackIt" ma:internalName="Landstar_x0020_TrackIt">
      <xsd:simpleType>
        <xsd:restriction base="dms:Text">
          <xsd:maxLength value="255"/>
        </xsd:restriction>
      </xsd:simpleType>
    </xsd:element>
    <xsd:element name="p3f8076371524591ba057fca5090de00" ma:index="17" nillable="true" ma:taxonomy="true" ma:internalName="p3f8076371524591ba057fca5090de00" ma:taxonomyFieldName="Landstar_x0020_Tags" ma:displayName="Landstar Tags" ma:default="" ma:fieldId="{93f80763-7152-4591-ba05-7fca5090de00}" ma:taxonomyMulti="true" ma:sspId="49606f0a-c533-4604-a65c-f2a1cccead75" ma:termSetId="789d3de4-6fe6-4bb3-9321-f45f1a2fd3f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6d51d9f548e4d6fbb090cd3b4ec8e0e" ma:index="18" nillable="true" ma:taxonomy="true" ma:internalName="n6d51d9f548e4d6fbb090cd3b4ec8e0e" ma:taxonomyFieldName="Landstar_x0020_Media" ma:displayName="Landstar Media" ma:default="" ma:fieldId="{76d51d9f-548e-4d6f-bb09-0cd3b4ec8e0e}" ma:sspId="49606f0a-c533-4604-a65c-f2a1cccead75" ma:termSetId="c8bde7bb-0a41-41d9-a1a6-4c915dcd0a8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9" nillable="true" ma:displayName="Taxonomy Catch All Column" ma:hidden="true" ma:list="{14844c0d-4afd-456f-8e99-7a31ad7407ff}" ma:internalName="TaxCatchAll" ma:showField="CatchAllData" ma:web="103a777e-91d1-4ac4-94a9-25adcc8391e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20" nillable="true" ma:displayName="Taxonomy Catch All Column1" ma:hidden="true" ma:list="{14844c0d-4afd-456f-8e99-7a31ad7407ff}" ma:internalName="TaxCatchAllLabel" ma:readOnly="true" ma:showField="CatchAllDataLabel" ma:web="103a777e-91d1-4ac4-94a9-25adcc8391e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1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C55C2B8-1667-4CA1-B394-683B106C1ACD}">
  <ds:schemaRefs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infopath/2007/PartnerControls"/>
    <ds:schemaRef ds:uri="103a777e-91d1-4ac4-94a9-25adcc8391e9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8EFA5EC-C734-4C08-88CC-D4809CCB67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03a777e-91d1-4ac4-94a9-25adcc8391e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14EC946-E907-440D-B222-B88AD5ECC9D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37</vt:i4>
      </vt:variant>
    </vt:vector>
  </HeadingPairs>
  <TitlesOfParts>
    <vt:vector size="52" baseType="lpstr">
      <vt:lpstr>Instructions</vt:lpstr>
      <vt:lpstr>January</vt:lpstr>
      <vt:lpstr>February</vt:lpstr>
      <vt:lpstr>March</vt:lpstr>
      <vt:lpstr>April</vt:lpstr>
      <vt:lpstr>May</vt:lpstr>
      <vt:lpstr>June</vt:lpstr>
      <vt:lpstr>July</vt:lpstr>
      <vt:lpstr>August</vt:lpstr>
      <vt:lpstr>September</vt:lpstr>
      <vt:lpstr>October</vt:lpstr>
      <vt:lpstr>November</vt:lpstr>
      <vt:lpstr>December</vt:lpstr>
      <vt:lpstr>Graphs</vt:lpstr>
      <vt:lpstr>YTD Totals</vt:lpstr>
      <vt:lpstr>April!Bought_Trailer</vt:lpstr>
      <vt:lpstr>August!Bought_Trailer</vt:lpstr>
      <vt:lpstr>December!Bought_Trailer</vt:lpstr>
      <vt:lpstr>February!Bought_Trailer</vt:lpstr>
      <vt:lpstr>July!Bought_Trailer</vt:lpstr>
      <vt:lpstr>June!Bought_Trailer</vt:lpstr>
      <vt:lpstr>March!Bought_Trailer</vt:lpstr>
      <vt:lpstr>May!Bought_Trailer</vt:lpstr>
      <vt:lpstr>November!Bought_Trailer</vt:lpstr>
      <vt:lpstr>October!Bought_Trailer</vt:lpstr>
      <vt:lpstr>September!Bought_Trailer</vt:lpstr>
      <vt:lpstr>Bought_Trailer</vt:lpstr>
      <vt:lpstr>April!Date_Bought_Trailer</vt:lpstr>
      <vt:lpstr>August!Date_Bought_Trailer</vt:lpstr>
      <vt:lpstr>December!Date_Bought_Trailer</vt:lpstr>
      <vt:lpstr>February!Date_Bought_Trailer</vt:lpstr>
      <vt:lpstr>July!Date_Bought_Trailer</vt:lpstr>
      <vt:lpstr>June!Date_Bought_Trailer</vt:lpstr>
      <vt:lpstr>March!Date_Bought_Trailer</vt:lpstr>
      <vt:lpstr>May!Date_Bought_Trailer</vt:lpstr>
      <vt:lpstr>November!Date_Bought_Trailer</vt:lpstr>
      <vt:lpstr>October!Date_Bought_Trailer</vt:lpstr>
      <vt:lpstr>September!Date_Bought_Trailer</vt:lpstr>
      <vt:lpstr>Date_Bought_Trailer</vt:lpstr>
      <vt:lpstr>April!Date_Changed_Maint_Fund</vt:lpstr>
      <vt:lpstr>August!Date_Changed_Maint_Fund</vt:lpstr>
      <vt:lpstr>December!Date_Changed_Maint_Fund</vt:lpstr>
      <vt:lpstr>February!Date_Changed_Maint_Fund</vt:lpstr>
      <vt:lpstr>July!Date_Changed_Maint_Fund</vt:lpstr>
      <vt:lpstr>June!Date_Changed_Maint_Fund</vt:lpstr>
      <vt:lpstr>March!Date_Changed_Maint_Fund</vt:lpstr>
      <vt:lpstr>May!Date_Changed_Maint_Fund</vt:lpstr>
      <vt:lpstr>November!Date_Changed_Maint_Fund</vt:lpstr>
      <vt:lpstr>October!Date_Changed_Maint_Fund</vt:lpstr>
      <vt:lpstr>September!Date_Changed_Maint_Fund</vt:lpstr>
      <vt:lpstr>Date_Changed_Maint_Fund</vt:lpstr>
      <vt:lpstr>Instructions!Print_Area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Landstar System Holdings, Inc.</dc:creator>
  <cp:lastModifiedBy>Toughbook</cp:lastModifiedBy>
  <cp:lastPrinted>2015-04-03T21:01:18Z</cp:lastPrinted>
  <dcterms:created xsi:type="dcterms:W3CDTF">2011-09-28T19:29:52Z</dcterms:created>
  <dcterms:modified xsi:type="dcterms:W3CDTF">2019-02-07T00:03:15Z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0x010100A56B7FDA1EAD9E4B91EC40328FA850240073E5A6DAC0C8A04DA1D6C19832E84A19</vt:lpwstr>
  </property>
  <property fmtid="{D5CDD505-2E9C-101B-9397-08002B2CF9AE}" pid="3" name="Landstar_x0020_Media">
    <vt:lpwstr/>
  </property>
  <property fmtid="{D5CDD505-2E9C-101B-9397-08002B2CF9AE}" pid="4" name="Landstar Tags">
    <vt:lpwstr>57;#Tools|7e2fbd42-6a24-4c18-87ea-f0acd49dfb57</vt:lpwstr>
  </property>
  <property fmtid="{D5CDD505-2E9C-101B-9397-08002B2CF9AE}" pid="5" name="Landstar Media">
    <vt:lpwstr/>
  </property>
  <property fmtid="{D5CDD505-2E9C-101B-9397-08002B2CF9AE}" pid="6" name="Order">
    <vt:r8>129500</vt:r8>
  </property>
  <property fmtid="{D5CDD505-2E9C-101B-9397-08002B2CF9AE}" pid="7" name="LikedBy">
    <vt:lpwstr/>
  </property>
  <property fmtid="{D5CDD505-2E9C-101B-9397-08002B2CF9AE}" pid="8" name="RatedBy">
    <vt:lpwstr/>
  </property>
</Properties>
</file>